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211" activeTab="0"/>
  </bookViews>
  <sheets>
    <sheet name="Ogledni" sheetId="1" r:id="rId1"/>
    <sheet name="Sheet1" sheetId="2" r:id="rId2"/>
  </sheets>
  <definedNames>
    <definedName name="Excel_BuiltIn_Print_Area_1_1">'Ogledni'!$A$1:$F$186</definedName>
    <definedName name="Excel_BuiltIn_Print_Titles_1">'Ogledni'!$2:$4</definedName>
    <definedName name="_xlnm.Print_Area" localSheetId="0">'Ogledni'!$A$1:$F$183</definedName>
  </definedNames>
  <calcPr fullCalcOnLoad="1"/>
</workbook>
</file>

<file path=xl/sharedStrings.xml><?xml version="1.0" encoding="utf-8"?>
<sst xmlns="http://schemas.openxmlformats.org/spreadsheetml/2006/main" count="186" uniqueCount="126">
  <si>
    <t>r.br.</t>
  </si>
  <si>
    <t>opis stavke</t>
  </si>
  <si>
    <t>jed.</t>
  </si>
  <si>
    <t>količina</t>
  </si>
  <si>
    <t>cijena</t>
  </si>
  <si>
    <t>ukupno</t>
  </si>
  <si>
    <t>( a' )</t>
  </si>
  <si>
    <t>( kn )</t>
  </si>
  <si>
    <t>m'</t>
  </si>
  <si>
    <t>kn</t>
  </si>
  <si>
    <t>R E K A P I T U L A C I J A</t>
  </si>
  <si>
    <t xml:space="preserve"> + 25% PDV</t>
  </si>
  <si>
    <t>S V E U K U P N O :</t>
  </si>
  <si>
    <t>PRIPREMNI  RADOVI</t>
  </si>
  <si>
    <t>1.1.</t>
  </si>
  <si>
    <r>
      <t>m</t>
    </r>
    <r>
      <rPr>
        <vertAlign val="superscript"/>
        <sz val="10"/>
        <rFont val="Arial"/>
        <family val="2"/>
      </rPr>
      <t>3</t>
    </r>
  </si>
  <si>
    <t>1.2.</t>
  </si>
  <si>
    <r>
      <t>m</t>
    </r>
    <r>
      <rPr>
        <vertAlign val="superscript"/>
        <sz val="10"/>
        <rFont val="Arial"/>
        <family val="2"/>
      </rPr>
      <t>2</t>
    </r>
  </si>
  <si>
    <t>1.3.</t>
  </si>
  <si>
    <t>1.4.</t>
  </si>
  <si>
    <t>1.5.</t>
  </si>
  <si>
    <t>1.6.</t>
  </si>
  <si>
    <t>1.7.</t>
  </si>
  <si>
    <t>1.8.</t>
  </si>
  <si>
    <t>PRIPREMNI  RADOVI - ukupno:</t>
  </si>
  <si>
    <t>2.1.</t>
  </si>
  <si>
    <t>2.2.</t>
  </si>
  <si>
    <t>2.3.</t>
  </si>
  <si>
    <t>2.4.</t>
  </si>
  <si>
    <t>2.5.</t>
  </si>
  <si>
    <t>DONJI  STROJ</t>
  </si>
  <si>
    <t>DONJI  STROJ - ukupno:</t>
  </si>
  <si>
    <t>3.1.</t>
  </si>
  <si>
    <t>3.2.</t>
  </si>
  <si>
    <t>3.3.</t>
  </si>
  <si>
    <t>GORNJI STROJ</t>
  </si>
  <si>
    <t>4.1.</t>
  </si>
  <si>
    <t>4.2.</t>
  </si>
  <si>
    <t>GORNJI STROJ - ukupno:</t>
  </si>
  <si>
    <t>OPREMA I SIGNALIZACIJA</t>
  </si>
  <si>
    <t>PRIPREMNI RADOVI</t>
  </si>
  <si>
    <t>DONJI STROJ</t>
  </si>
  <si>
    <t xml:space="preserve">OBJEKTI </t>
  </si>
  <si>
    <t>OBJEKTI  - ukupno:</t>
  </si>
  <si>
    <t xml:space="preserve">PROMETNA SIGNALIZACIJA </t>
  </si>
  <si>
    <t>5.1.</t>
  </si>
  <si>
    <t>5.2.</t>
  </si>
  <si>
    <t>PROMETNA SIGNALIZACIJA - ukupno:</t>
  </si>
  <si>
    <t>komplet</t>
  </si>
  <si>
    <t>kom</t>
  </si>
  <si>
    <t>1.9.</t>
  </si>
  <si>
    <t>1.10.</t>
  </si>
  <si>
    <t>a. Rekonstrukcija rasvjetnih stupova s temeljem i kabelskom instalacijom (JLS)</t>
  </si>
  <si>
    <r>
      <t>Plitki iskop materijala. Izvodi se u materijalu "B" kategorije. Pod materijalom "B" kategorije podrazumijevaju se miješani kameni i zemljani materijali gdje se veći dio iskopa obavlja strojnim radom - rijanjem. U ovu grupu materijala spadaju flišni materijali, homogeni lapori, trošni pješćenaci, većina dolomita (osim vrlo kompaktnih), raspadnute stijene na površini, jako zdrobljeni vapnenac, sve vrste škriljaca, neki konglomerati i slični materijali. U cijenu ulazi prebacivanje ili ukrcaj materijala u bilo koje prijevozno sredstvo, kao i planiranje iskopne površine. 
Obračun po m</t>
    </r>
    <r>
      <rPr>
        <i/>
        <vertAlign val="superscript"/>
        <sz val="10"/>
        <rFont val="Arial"/>
        <family val="2"/>
      </rPr>
      <t>3</t>
    </r>
    <r>
      <rPr>
        <i/>
        <sz val="10"/>
        <rFont val="Arial"/>
        <family val="2"/>
      </rPr>
      <t xml:space="preserve"> iskopanog materijala u sraslom stanju. </t>
    </r>
  </si>
  <si>
    <t>Uzdužne oznake.
Rad obuhvaća izradu uzdužnih oznaka prema prometnom projektu, a sve u skladu s Pravilnikom o prometnim znakovima i signalizaciji na cestama (NN33/05), Privremenim tehničkim uvjetima za radove na izvedbi horizontalne signalizacije na cestama i Općim tehničkim uvjetima za radove na cestama (OTU-6.5.). Rad se mjeri i obračunava u duljini (m) izvedene pune, isprekidane ili dvostruke crte. U jediničnu cijenu uključen je sav potrebni materijal i rad, te tekuća ispitivanja kvalitete izvršenog rada i sve  ostalo potrebno za potpuni dovršetak uzdužne oznake. Napomena: Horizontalna signalizacija iscrtava se prema pozicijama na situaciji prometnog rješenja, a obračunata je do granice uklapanja u postojeće stanje.</t>
  </si>
  <si>
    <t>Napomena: 
U svim stavkama troškovnika, gdje je predviđen odvoz na deponiju, izvoditelj snosi trošak privremenog i trajnog deponiranja, kao i odvoz, bez obzira na udaljenost. 
Investitor nije u obvezi osiguranja deponije.</t>
  </si>
  <si>
    <t>Osiguranje iskolčenja osi trase i objekata. Prije početka radova potrebno je iskolčiti os trase i označiti na terenu prema projektnoj dokumentaciji.
Poligone točke u području zahvata osigurati tako, da se radovima ne dovedu u pitanje njihove karakteristike.
Obračun po m' iskolčene osi trase.</t>
  </si>
  <si>
    <t>Označivanje instalacija. Prije početka zemljanih radova, u suradnji s predstavnicima komunalnih i javnih društava čije se instalacije nalaze u području zahvata, utvrditi i označiti položaje i dubine instalacija. Tijekom gradnje treba pratiti, da ne dođe do njihovog oštećenja. Ukoliko se instalacije oštete zbog nesavjesnog i nestručnog rada izvoditelja, njegova je dužnost popraviti oštećenja u svom trošku. 
Obračunati svi potrebni radovi, pomoćna sredstva i dr. za pronalaženje i označivanje – iskolčenje položaja postojećih instalacija.  
Obračun po m' trase.</t>
  </si>
  <si>
    <r>
      <t>Čišćenje kolnika. Prije polaganja završnog sloja asfalta potrebno je uz rub ceste očistiti kolnik od lišća, pijeska i drugih nečistoća.
Obračun po m</t>
    </r>
    <r>
      <rPr>
        <i/>
        <vertAlign val="superscript"/>
        <sz val="10"/>
        <rFont val="Arial"/>
        <family val="2"/>
      </rPr>
      <t>2</t>
    </r>
  </si>
  <si>
    <r>
      <t>Izvedba nasipa. Izvodi se od kvalitetnog materijala   dovezenog iz pozajmice, opisano u st. 2.7. Nasip se izvodi u slojevima, nakon završetka gradnje 
potpornih i obložnih zidova. Visina sloja zavisi o strojevima za zbijanje, a maksimalna debljina sloja 
može biti 0,60 m. U cijenu uračunati i geodetski radovi na određivanju visinskih kota vrha nasipa.
Modul stišljivosti, ispitan kružnom pločom promjera  30 cm, treba  iznositi Me= 40 MN/m</t>
    </r>
    <r>
      <rPr>
        <i/>
        <vertAlign val="superscript"/>
        <sz val="10"/>
        <rFont val="Arial"/>
        <family val="2"/>
      </rPr>
      <t>2</t>
    </r>
    <r>
      <rPr>
        <i/>
        <sz val="10"/>
        <rFont val="Arial"/>
        <family val="2"/>
      </rPr>
      <t>. 
Obračun po m</t>
    </r>
    <r>
      <rPr>
        <i/>
        <vertAlign val="superscript"/>
        <sz val="10"/>
        <rFont val="Arial"/>
        <family val="2"/>
      </rPr>
      <t>3</t>
    </r>
    <r>
      <rPr>
        <i/>
        <sz val="10"/>
        <rFont val="Arial"/>
        <family val="2"/>
      </rPr>
      <t xml:space="preserve"> gotovog nasipa.</t>
    </r>
  </si>
  <si>
    <r>
      <t>Planiranje posteljice. Fino planiranje i profiliranje posteljice, s valjanjem. Modul stišljivosti ispitan kružnom pločom promjera 30 cm treba iznositi Me = 40 MN/m</t>
    </r>
    <r>
      <rPr>
        <i/>
        <vertAlign val="superscript"/>
        <sz val="10"/>
        <rFont val="Arial"/>
        <family val="2"/>
      </rPr>
      <t>2</t>
    </r>
    <r>
      <rPr>
        <i/>
        <sz val="10"/>
        <rFont val="Arial"/>
        <family val="2"/>
      </rPr>
      <t>. U cijenu uračunato zbijanje, planiranje +-2,00 cm mjereno letvom dužine 4 m, ispitivanja kružnom pločom na svakih 300,00 m</t>
    </r>
    <r>
      <rPr>
        <i/>
        <vertAlign val="superscript"/>
        <sz val="10"/>
        <rFont val="Arial"/>
        <family val="2"/>
      </rPr>
      <t>2</t>
    </r>
    <r>
      <rPr>
        <i/>
        <sz val="10"/>
        <rFont val="Arial"/>
        <family val="2"/>
      </rPr>
      <t xml:space="preserve"> kao i geodetski radovi na određivanju visinskih kota posteljice prema izvedbenoj dokumentaciji.
Obračun po m</t>
    </r>
    <r>
      <rPr>
        <i/>
        <vertAlign val="superscript"/>
        <sz val="10"/>
        <rFont val="Arial"/>
        <family val="2"/>
      </rPr>
      <t>2</t>
    </r>
    <r>
      <rPr>
        <i/>
        <sz val="10"/>
        <rFont val="Arial"/>
        <family val="2"/>
      </rPr>
      <t xml:space="preserve"> isplanirane i ispitane površine.</t>
    </r>
  </si>
  <si>
    <t>kg.</t>
  </si>
  <si>
    <t>Izrada ostalih oznaka prema prometnom projektu, a sve u skladu s Pravilnikom o prometnim znakovima i signalizaciji na cestama, Privremenim tehničkim uvjetima za radove na izvedbi horizontalne signalizacije na cestama i Općim tehničkim uvjetima za radove na cestama (OTU) Rad se mjeri i 
 obračunava u duljini (m) izvedene crte, površini  (m2) izvedene  plohe ili broju (kom) izvedenih ostalih oznaka. U jediničnu cijenu uključen je sav potrebni materijal i rad, te tekuća ispitivanja kvalitete izvršenog rada i sve  ostalo potrebno za potpuni dovršetak ostalih oznaka.</t>
  </si>
  <si>
    <t xml:space="preserve">- obilježavanje mjesta za parkiranje H62  
 osobni automobili   
</t>
  </si>
  <si>
    <t>Uklanjanje urbane opreme. Uklanjanje postojećih klupa i kanta za smeće . Postojeća klupe ili/i kante za smeće, stupići ili ograde  se premještaju u novi položaj, zbog nove trase i nivelete ceste. U cijenu je uračunato uklanjanje, deponiranje metalnih konstrukcija  na pogodno mjesto koje osigurava izvođač radova i ponovna ugradnja prema uputama investitora ili nadzornog inženjera.  
Obračun po kompletu skinutih i ponovno ugrađenih klupa i koševa za smeće.</t>
  </si>
  <si>
    <t>b. poklopci vodovoda, kanalizacije i EKI</t>
  </si>
  <si>
    <t>c. prometni znaci i reklamne ploče s temeljem</t>
  </si>
  <si>
    <t xml:space="preserve"> od 30 do 50 cm</t>
  </si>
  <si>
    <t>od 30 do 50 cm</t>
  </si>
  <si>
    <r>
      <t xml:space="preserve">Skidanje asfalta. Strojno skidanje postojećeg sloja asfalta debljine 10 cm </t>
    </r>
    <r>
      <rPr>
        <i/>
        <u val="single"/>
        <sz val="10"/>
        <rFont val="Arial"/>
        <family val="2"/>
      </rPr>
      <t>s odvozom na deponiju</t>
    </r>
    <r>
      <rPr>
        <i/>
        <sz val="10"/>
        <rFont val="Arial"/>
        <family val="2"/>
      </rPr>
      <t>. Spojeve je potrebno pravilno strojno zasjeći radi urednog spoja starog i novog asfalta, a što je sve obuhvaćeno jediničnom cijenom ove stavke.
Obračun po m</t>
    </r>
    <r>
      <rPr>
        <i/>
        <vertAlign val="superscript"/>
        <sz val="10"/>
        <rFont val="Arial"/>
        <family val="2"/>
      </rPr>
      <t>2</t>
    </r>
    <r>
      <rPr>
        <i/>
        <sz val="10"/>
        <rFont val="Arial"/>
        <family val="2"/>
      </rPr>
      <t xml:space="preserve"> skinutog i odvezenog materijala.
</t>
    </r>
  </si>
  <si>
    <r>
      <t>Odvoz iskopnog materijala. Ukrcaj, prijevoz i iskrcaj iskopanog materijala na deponiju, bez obzira na vrstu vozila i kategoriju.
Obračun po m</t>
    </r>
    <r>
      <rPr>
        <i/>
        <vertAlign val="superscript"/>
        <sz val="10"/>
        <rFont val="Arial"/>
        <family val="2"/>
      </rPr>
      <t>3</t>
    </r>
    <r>
      <rPr>
        <i/>
        <sz val="10"/>
        <rFont val="Arial"/>
        <family val="2"/>
      </rPr>
      <t xml:space="preserve"> prevezenog materijala u sraslom stanju.</t>
    </r>
  </si>
  <si>
    <t xml:space="preserve">Strojno zasjecanje asfalta. Stavkom su obuhvaćena sva strojna zasijecanja asfalta na mjestima uklapanja nove i stare kolničke konstrukcije, na mjestina proširenja kolnika, zasijecanja pri izvedbi prekopa i sl. Jedinična cijena obuhvaća sav rad, opremu i materijal potreban za potpuno dovršenje stavke. Obračun je po m'.  </t>
  </si>
  <si>
    <t xml:space="preserve">Izrada nosivo - habajućeg sloja AC 16 surf 50/70 AG4 M4, debljine 6,0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
</t>
  </si>
  <si>
    <t xml:space="preserve">b. Izrada uzdužne razdjelne isprekidane crte bijele boje puno/prazno = 1/1 m prema normi HRN U.S4.223, sa retroreflektivnim zrncima, retrorefleksije klase II, - širina crte š = 0,15 m
Obračun po m'.
</t>
  </si>
  <si>
    <t xml:space="preserve">a. Izrada pune uzdužne crte bijele boje prema normi HRN U.S4.222, s retroreflektivnim zrncima, 
retrorefleksije klase II, širina crte š=0,12 m
Obračun po m'.
</t>
  </si>
  <si>
    <t>1.</t>
  </si>
  <si>
    <t>2.</t>
  </si>
  <si>
    <t>4.</t>
  </si>
  <si>
    <t>5.</t>
  </si>
  <si>
    <t>3.</t>
  </si>
  <si>
    <r>
      <t>a. Iscrtavanje pješačkog prijelaza, bijelom bojom (H18)
Obračun po m</t>
    </r>
    <r>
      <rPr>
        <vertAlign val="superscript"/>
        <sz val="10"/>
        <rFont val="Arial"/>
        <family val="2"/>
      </rPr>
      <t>2</t>
    </r>
    <r>
      <rPr>
        <sz val="10"/>
        <rFont val="Arial"/>
        <family val="2"/>
      </rPr>
      <t xml:space="preserve">.
</t>
    </r>
  </si>
  <si>
    <r>
      <t>Uklanjanje građevina uz trasu. Rušenje postojećih građevina od betona, kamena, keramike i sl. materijala. Ova stavka obuhvaća rušenje obložnih ili potpornih zidova, propusta, slivnika, rigola, betonskih nogostupa i stubišta i sl., kao i njihovih temelja gdje je to potrebno. Materijal od porušenih građevina treba odvesti na deponiju koju osigurava izvođač radova, a mjesto rušenja treba počistiti.  
Obračun po m</t>
    </r>
    <r>
      <rPr>
        <i/>
        <vertAlign val="superscript"/>
        <sz val="10"/>
        <rFont val="Arial"/>
        <family val="2"/>
      </rPr>
      <t>3</t>
    </r>
    <r>
      <rPr>
        <i/>
        <sz val="10"/>
        <rFont val="Arial"/>
        <family val="2"/>
      </rPr>
      <t>.</t>
    </r>
  </si>
  <si>
    <t>Rekonstrukcija instalacija. U taj rad spada odstranjivanje, izvan trupa prometnice, ili rekonstrukciju postojećih instalacija, koje ostaju u trupu nove ceste, ali se zbog promjena u niveleti ceste instalacije moraju preložiti i rekonstruirati. Tu spadaju, razni vodovi kao što su visoko ili nisko 
naponski električni i telefonski vodovi, vodovod, kanalizacija, stupovi javne rasvjete i sl. Premještanje postojećih instalacija 
mora se izvoditi po posebnom projektu, kojega je izradila stručna firma za pojedine vrste instalacija a prema postojećim propisima koji uvjetuju poseban način funkcioniranja instalacija za vrijeme obavljanja radova na cesti.  
Nadzor nad takvim radovima mora obavljati   ovlaštena osoba.
Obračun po troškovniku za dotičnu vrstu radova, prema stvarnim troškovima javnih i komunalnih 
poduzeća.</t>
  </si>
  <si>
    <t>Sječenje stabala. Stabla, koja se nalaze na trasi budućeg kolnika treba posjeći i ispiliti na dužinu pogodnu za prijevoz, odvesti i deponirati na deponiju koju osigurava izvođač radova. Promjer drveta mjeri se na visini 1/3 m od terena.
Obračun, bez obzira na vrstu drveta, obavlja se po komadu srušenog i uklonjenog stabla.</t>
  </si>
  <si>
    <t>Vađenje panjeva ranije posječenog drveća. Panjevi posječenog drveća, koji se nalaze u granicama budućeg profila prometnice, treba izvaditi. U rad ulazi vađenje panjeva, zatrpavanje rupa i odvoz na deponij, deponij osigurava izvođač radova.  
Obračun po komadu izvađenog i uklonjenog panja.</t>
  </si>
  <si>
    <r>
      <t>Dovoz materijala iz pozajmice. Dobava, ukrcaj i dovoz kvalitetnog materijala iz pozajmice kao zamjenski materijal za nasip i zatrpavanje rupa stabala i i mjestima zamjene nekvalitetnog materijala. U cijenu uračunata nabava materijala, ukrcaj, prijevoz i uskrcaj na gradilištu.
Obračun po m</t>
    </r>
    <r>
      <rPr>
        <i/>
        <vertAlign val="superscript"/>
        <sz val="10"/>
        <rFont val="Arial"/>
        <family val="2"/>
      </rPr>
      <t>3</t>
    </r>
    <r>
      <rPr>
        <i/>
        <sz val="10"/>
        <rFont val="Arial"/>
        <family val="2"/>
      </rPr>
      <t>.</t>
    </r>
  </si>
  <si>
    <t>Konstruktivno armaturno željezo. U betonske pješačke površine treba postaviti armaturne mreže Q335. Prije ugradnje armaturu treba očistiti od prljavštine i hrđe, te povezati. U cijenu ulazi nabava, doprema, ravnanje, sječenje, čišćenje, svi lokalni prijevozi i vezanje.
Napomena: Betoniranju se može pristupiti, kad nadzorni inženjer pregleda postavljenu armaturu !
Statičkim je proračunom određena armatura:
Obračun po kg postavljene armature.</t>
  </si>
  <si>
    <r>
      <t>Uređenje betonskih površina. Betonska se površina izvodi debljine min. 15 cm, na uređenoj i zbijenoj podlozi. Tražena klase betona C25/30, koju treba dokazati Uvjerenjem o kakvoći. Spravljanje i ugradbu betona obaviti isključivo strojno, s izvedbom dilatacije (fuge).  
 U cijenu ulazi sav materijal, izrada oplate, prijevoz, priprema podloge sa zbijanjem do potrebnog modula stišljivosti, rad, njega betona, kao i geodetski radovi na određivaju horizontalne dispozicije betona, te određivanju visinskih kota   prema izvedbenom projektu.
Radove izvoditi stručno, kvalitetno i sukladno odredbama HRN i OTU.
Ove površine moraju biti izvedene zbog promjene nivelete trase na navedenim dionicama a izvode se sa završnom obradom površine prema uzorku postojećih površina unutar zahvata. Ucijenu su uračunate i dilatacije na svakih min. 2 m.
Obračun po m</t>
    </r>
    <r>
      <rPr>
        <i/>
        <vertAlign val="superscript"/>
        <sz val="10"/>
        <rFont val="Arial"/>
        <family val="2"/>
      </rPr>
      <t>2</t>
    </r>
  </si>
  <si>
    <r>
      <t>Donji nosivi sloj (tampon). Izrada donjeg nosivog sloja podloge kolne konstrukcije od drobljenog kamenog materijala. Izradi ovog sloja smije se pristupiti kad nadzorni inženjer primi planum donjeg stroja (posteljicu) u pogledu ravnosti, poprečnih nagiba, pravilno izvedene odvodnje i zbijenosti. Materijal za izradu ovog sloja je drobljeni kamen proizveden od zdrave, homogene i čvrste stijenske mase, a mora odgovarati važećim standardima. Kvalitetu stijenske mase treba dokazati uvjerenjem o kakvoći, ne starijim od godinu dana. Debljina sloja određena je projektom. Traženi modul stišljivosti ispitan kružnom pločom promjera 30 cm iznosi Me=80 MN/m</t>
    </r>
    <r>
      <rPr>
        <i/>
        <vertAlign val="superscript"/>
        <sz val="10"/>
        <rFont val="Arial"/>
        <family val="2"/>
      </rPr>
      <t>2</t>
    </r>
    <r>
      <rPr>
        <i/>
        <sz val="10"/>
        <rFont val="Arial"/>
        <family val="2"/>
      </rPr>
      <t xml:space="preserve"> na cestovnoj površini, a na pločniku Me= 50 MN/m</t>
    </r>
    <r>
      <rPr>
        <i/>
        <vertAlign val="superscript"/>
        <sz val="10"/>
        <rFont val="Arial"/>
        <family val="2"/>
      </rPr>
      <t>2</t>
    </r>
    <r>
      <rPr>
        <i/>
        <sz val="10"/>
        <rFont val="Arial"/>
        <family val="2"/>
      </rPr>
      <t>.
Obračun po m</t>
    </r>
    <r>
      <rPr>
        <i/>
        <vertAlign val="superscript"/>
        <sz val="10"/>
        <rFont val="Arial"/>
        <family val="2"/>
      </rPr>
      <t>3</t>
    </r>
    <r>
      <rPr>
        <i/>
        <sz val="10"/>
        <rFont val="Arial"/>
        <family val="2"/>
      </rPr>
      <t xml:space="preserve"> izvedenog sloja.</t>
    </r>
  </si>
  <si>
    <t>m3</t>
  </si>
  <si>
    <t>4.3.</t>
  </si>
  <si>
    <t xml:space="preserve">Izrada završnog sloja od granitne ili betonske kocke dimenzija 10x10x10 cm, na podlozi od betona klase C 16/20, debljine 20 cm.  U cijeni su sadržani svi troškovi nabave, prijevoza i ugradnje materijala, izrade podloge, fugiranja te sav ostali rad, oprema i materijal potreban za potpuno dovršenje stavke. Obračun je po m2 izvedene površine.  </t>
  </si>
  <si>
    <t>ODVODNJA OBORINSKIH VODA</t>
  </si>
  <si>
    <t>6.1.</t>
  </si>
  <si>
    <t>Obnova iskolčenja trase oborinske kanalizacije, prije početka zemljanih radova. 
Cijena stavke uključuje sve neophodne terenske i uredske radove, za kompletnu izvedbu radova. 
Obračun po m' trase.</t>
  </si>
  <si>
    <t>6.2.</t>
  </si>
  <si>
    <t xml:space="preserve">Osiguranje rova za vrijeme izvedbe radova:
a. zaštitna drvena ograda s obije strane rova,
b. privremena prometna signalizacija.
Navedene radove izvesti sukladno pravilima i propisima o sigurnosti u prometu i zaštiti na radu.
</t>
  </si>
  <si>
    <t xml:space="preserve">
</t>
  </si>
  <si>
    <t>6.3.</t>
  </si>
  <si>
    <t>Prijelazi preko rova. Za vrijeme izvedbe radova osigurati na pogodnim mjestima sigurno i nesmetano kretanje zaposlenika i pješaka preko iskopanog rova gradnjom drvenih mostića s obostranim rukohvatom.
Navedene radove izvesti sukladno pravilima i propisima o sigurnosti u prometu i zaštite na radu.</t>
  </si>
  <si>
    <t>6.4.</t>
  </si>
  <si>
    <r>
      <t>Strojno-ručni iskop rova. Iskop rova za odvodnju u materijalu "B" kategorije. Pod materijalom "B" kategorije smatra se miješani kameni i zemljani materijali gdje se veći dio iskopa obavlja strojnim radom - rijanjem, a dio ručnim iskopom. U ovu grupu materijala spadaju flišni materijali, homogeni lapori, trošni pješčenjaci, većina dolomita (osim vrlo kompaktnih), raspadnute stijene na površini, jako zdrobljeni vapnenac, sve vrste škriljaca, neki konglomerati i slični materijali. 
Na pozicijama gdje se ustanovi položaj drugih 
instalacija radove je potrebno izvoditi pažljivo uz ručni iskop.
Stranice iskopa zasijeći u nagibu 5:1. Obračun rova je prema dimenzijama iz poprečnog profila. Količina iskopa uključuje proširenje i produbljenje rova na mjestima gradnje revizijskih okana.
Dno rova planirati s točnošću od 3 cm.
Sve troškove nastale zbog oštećenja izazvanih nestručnim radom i neprimjerene zaštite, snosi izvoditelj radova. Ako se ukaže potreba izvesti razupiranje rova.
U cijenu je uračunato strojno zbijanje dna rova do potrebne zbijenosti od 40 Mpa, te čišćenje rova od obrušenog materijala u svim fazama gradnje. 
Obračun će se obaviti u idealnom profilu (prema dokaznici), bez priznavanja višeradova.
U cijenu ulazi sav potreban rad i materijal, te ukrcaj u vozilo i odvoz na deponiju koju osigurava izvođač.
Obračun po m</t>
    </r>
    <r>
      <rPr>
        <i/>
        <vertAlign val="superscript"/>
        <sz val="12"/>
        <rFont val="Arial"/>
        <family val="2"/>
      </rPr>
      <t>3</t>
    </r>
    <r>
      <rPr>
        <i/>
        <sz val="12"/>
        <rFont val="Arial"/>
        <family val="2"/>
      </rPr>
      <t xml:space="preserve">.  
</t>
    </r>
  </si>
  <si>
    <r>
      <t>m</t>
    </r>
    <r>
      <rPr>
        <vertAlign val="superscript"/>
        <sz val="12"/>
        <rFont val="Arial"/>
        <family val="2"/>
      </rPr>
      <t>3</t>
    </r>
  </si>
  <si>
    <t>6.5.</t>
  </si>
  <si>
    <t xml:space="preserve">a. PEHD cijevi DN 250/214 mm, za spojeve slivnika  s kolektorom, </t>
  </si>
  <si>
    <t xml:space="preserve">b. PEHD cijevi DN315/271 mm </t>
  </si>
  <si>
    <t xml:space="preserve">d. PEHD račva reducirana 45° segmentna, ART 244 za slivničku cijev, kod izravnog spoja na kolektor. DN 315/250         </t>
  </si>
  <si>
    <t>6.6.</t>
  </si>
  <si>
    <t xml:space="preserve">Zatrpavanje rova kanalizacije pjeskovitim materijalom. Zatrpavanje kanalizacije nakon ispitivanja vodonepropusnosti i preuzimanja ugrađenih cijevi prvim slojem do visine 20 cm iznad cijevi pogodnim materijalom s najvećim zrnom do 8 mm s pažljivim zbijanjem do tražene zbijenosti. Obračunava se po m3 ugrađenog materijala po mjerama iz projekta uz odbitak volumena cijevi, a u cijeni je uključeno probiranje pogodnog materijala iz iskopa te oprezno zbijanje, ručno ili laganim sredstvima za sabijanje tla, kako ne bi došlo do oštećenja kanalizacijske cijevi, kao i svi prijevozi, oprema, rad na izradi ispune rova i sve ostalo što je potrebno za potpuno dovršenje stavke.  Izvedba, kontrola kakvoće i obračun prema OTU 3-04.6.
</t>
  </si>
  <si>
    <t>6.7.</t>
  </si>
  <si>
    <t>6.8.</t>
  </si>
  <si>
    <t>Izvedba zidova i armirano-betonske ploče revizijskih okana, vodonepropusnim betonom C 30/37 Revizijska okna imaju dimenzije svijetlog otvora 0,80 x 0,80 m, ili 1,00 x 1,00 m. Debljina stijenke iznosi 20 cm, a debljina pokrovne armirano-betonske ploče je 15 cm. Visina okna uvjetovana je visini iz uzdužnog profila. Posebnu pozornost dati izradi vodonepropusnog spoja cijevi s betonskim stijenkama, te kutevima spajanja kolektora na okno, uz obveznu ugradbu PE priključka. Rad obuhvaća, dobavu, postavljanje i skidanje oplate. Ugradbu betona obaviti pomoću pervibratora, pripremu i njegu obaviti prema PBAB-u. U stavku je uračunata armatura B500B, prema armaturnom nacrtu (( oko 150 kg/oknu za 0,80 X 0,80 m, odnosno oko 220 kg/oknu za 1,00 x 1,00 m). U ploči izvesti otvor za ugradbu poklopca 60 x 60 cm. 
 Dno okna obraditi u kinetu, u hidraulički ispravnom obliku, betonom C12/15. Sve površine unutar okna izvesti vodonepropusnim cementnim mortom u omjeru 1:2, u debljini 2 cm, uz predhodni cementni nabačaj ("špric"), zagladiti do "crnog sjaja", a sve prijelome i kuteve izvesti zaobljeno. Kvalitet ugrađenog betona potrebno je dokazati uvjerenjem o kakvoći. U cijenu ulaze kompletno gotovi radovi, dobava doprema i ugradba poklopca nosivosti 40 t, s okvirom najmanje visine 10 cm, lijevano – želj. penjalica, kao i geodetski radovi na određivaju horizontalnih i visinskih kota okana, prema izvedbenom projektu.
Obračun po kompletno izvedenom revizijskom oknu.</t>
  </si>
  <si>
    <t>6.9.</t>
  </si>
  <si>
    <t>Izvedba vodolovnih okana. Vodolovna okna imaju dimenzije svijetlog otvora 0,60 x 0,60 m. Rad obuhvaća, dobavu i postavljanje jednostrane oplate, betoniranje okna betonom C 25/30 i izradu cementne glazure. Dva zida u zadnjoj trećini visine vodolovnog okna, izvesti skošenu, tako da otvor okna bude prilagođen za ugradbu lijevano-željeznog okvira za poklopac 40 x 40 cm. Zidove okna do visine preljevne cijevi izvesti vodonepropusnom cementnom glazurom. Rad obuhvaća, dobavu i postavljanje jednostrane oplate, betoniranje okna betonom C 25/30, dobavu i postavljanje lijevano-želj. slivničke rešetke s ugrađenim vijkom protiv ispadanja i izradu cementne glazure. Kvalitetu ugrađenog betona potrebno je dokazati uvjerenjem o kakvoći. U cijenu ulaze kompletno gotovi radovi, kao i geodetski radovi na određivaju horizontalne dispozicije slivnika, te određivanju visinskih kota slivnika, prema izvedbenoj dokumentaciji.
Obračun po kom. izvedenog slivnika.</t>
  </si>
  <si>
    <t>6.10.</t>
  </si>
  <si>
    <t>6.11.</t>
  </si>
  <si>
    <t xml:space="preserve">Geodetski elaborat izvedenog stanja. Izrada geodetskog elaborata ovjerenog od tijela Državne uprave nadležnog za poslove katastra. Elaborat mora izraditi i potpisati osoba registrirana za obavljanje navedene djelatnosti po posebnom propisu. Geodetsku snimku i elaborat katastra treba izraditi za kolektore u ukupnoj izvedenoj duljini. 
Jedinična cijena stavke uključuje sve potrebne terenske i uredske radove, te materijal za izradu kompletnog elaborata katastra.
Elaborat katastra predati investitoru, kao digitalnu snimku u dwg formatu na CD-u, uz dva primjerka uvezenog elaborata.
Obračun po kompletu.
</t>
  </si>
  <si>
    <t>ODVODNJA OBORINSKIH VODA- ukupno:</t>
  </si>
  <si>
    <t>6.</t>
  </si>
  <si>
    <r>
      <t>Izrada kanalizacijskog kolektora.(PEHD DN315 i 275 mm. Dobava i doprema do mjesta ugradbe kanalizacijskih PEHD rebrastih cijevi nazivne krutosti SN 8 kN/m</t>
    </r>
    <r>
      <rPr>
        <i/>
        <vertAlign val="superscript"/>
        <sz val="10"/>
        <rFont val="Arial"/>
        <family val="2"/>
      </rPr>
      <t>2</t>
    </r>
    <r>
      <rPr>
        <i/>
        <sz val="10"/>
        <rFont val="Arial"/>
        <family val="2"/>
      </rPr>
      <t xml:space="preserve"> proizvedene prema standardu EN 13476–1 s dvostrukom utičnom spojnicom te sa svim spojnim materijalom. Cijevi su duljine 6,00 m. Način spajanja cijevi međusobno i na revizijska okna mora osiguravati trajnu vodonepropusnost svih spojeva. Uz cijevi obavezno dobaviti i atest proizvoditelja. Uz cijevi nabaviti i dopremiti i potrebno oruđe za montažu cijevi prema uputama proizvoditelja.
Obračun po m'  
U cijenu ulazi:  
- izrada pješčane podloge pijeskom granulacije 0 – 4 mm, d = 10 cm, izravnana i nabijena lakim nabijačem,
- postava PEHD cijevi,  
-  pješčana obloga oko cijevi 30 cm iznad tjemena cijevi,
- tlačna proba (ispitivanje na vodonepropusnost) nakon zatrpavanja (opterećenja) središnjeg dijela cijevi materijalom dovezenim za zatrpavanje rova,
- svi prijevozi, 
- geodetski radovi na određivaju horizontalne dispozicije cijevi, prema izvedbenoj dokumentaciji. 
Obračun po m' ugrađenog kolektora.
</t>
    </r>
  </si>
  <si>
    <t>U K U P N O  (1 – 6) :</t>
  </si>
  <si>
    <r>
      <t>Zatrpavanje rova. Zatrpavanje rova zamjenskim materijalom, nakon kompletne izvedbe okana, ugradnje cijevi, betonske podloge i bočnog osiguranja cijevi. Zatrpavanje obavljati u slojevima, u debljini od najmanje 30 cm, s polijevanjem vodom, i odgovarajućim ručnim ili strojnim nabijanjem, do potrebne zbijenosti. Zatrpavanje i zbijanje izvesti do tamponskog sloja kolničke i pješačke konstrukcije, odnosno vrha posteljice. Za zatrpavanje uporabiti zamjenski materijal, dovezen iz pozajmice. Radove obavljati u svemu prema O.T.U. (općim i tehn. uvjetima), za tu vrstu radova. Materijal mora zadovoljiti određene zahtjeve prema odredbama postojećih standarda. 
Kontrolu i tekuća ispitivanja treba usmjeriti prema modulu stišljivosti i stupnju zbijenosti.
U pogledu kvalitete izrade primjenjivati će se standard HRN U. B1. 038.
Jediničnom cijenom obuhvaćeni su svi troškovi nabave materijala, njegove ugradbe, i svega što je potrebno za potpuno dovršenje stavke.
Obračun po m</t>
    </r>
    <r>
      <rPr>
        <i/>
        <vertAlign val="superscript"/>
        <sz val="12"/>
        <rFont val="Arial"/>
        <family val="2"/>
      </rPr>
      <t>3</t>
    </r>
    <r>
      <rPr>
        <i/>
        <sz val="12"/>
        <rFont val="Arial"/>
        <family val="2"/>
      </rPr>
      <t xml:space="preserve"> </t>
    </r>
    <r>
      <rPr>
        <i/>
        <sz val="10"/>
        <rFont val="Arial"/>
        <family val="2"/>
      </rPr>
      <t>ugrađenog materijala u zbijenom stanju.</t>
    </r>
    <r>
      <rPr>
        <i/>
        <sz val="12"/>
        <rFont val="Arial"/>
        <family val="2"/>
      </rPr>
      <t xml:space="preserve">
</t>
    </r>
  </si>
  <si>
    <t>Ugradnja rubnjaka od kvalitetnog kamena. Dimenzija 20/25 cm. Izrada rubnjaka  polaganjem u podlogu od betona klase C 16/20, prema detaljima iz projekta. Obračun je po m' izvedenog rubnjaka, a u cijeni je uključena izvedba podloge, nabava i doprema kamena  i betona, privremeno uskladištenje i razvoz, svi prijevozi i prijenosi, priprema podloge, rad na doradi i ugradnji s obradom sljubnica, njega betona te sav potreban dodatni rad, oprema i materijal što je potreban za potpuno dovršenje stavke. Izvedba, kontrola kakvoće i obračun prema OTU 3-04.7.2.</t>
  </si>
  <si>
    <t>Izrada ispusta u more. Pažljivi ručni iskop rubnog kamenog zida rive s pažljivim uklanjanjem postojećih kamenih blokova. Iskop se vrši do - 60 cm u odnosu na morsku razinu. Ispust se izvodi od PEHD cijevi DN315/271 mm koju je potrebno pažljivo ubetonirati u beton C 30/37. Betonski preten oko cijevi u najužem dijelu iznosi 15 cm. Zidanje obalnog zida očišćenim demontiranim kamenjem iz obalnog zida   u cementnom mortu. Zdravi kamen  prikladnog oblika obrađuje se ručnim alatom i ugrađuje u cementni mort 1:3 sljubnica do 3 cm s naknadnim fugiranjem cementnim mortom 1:2 do 1:3 s upuštanjem od oko 1 cm i žlijebanjem.  U cijeni je uključena betoniranje prstena ispusta, sva potrebna oplata, betoni s prijevozom, nabava i doprema kamena i morta, probiranje, obrada  i čišćenje kamena, vlaženje kamena, rad na ugradnji, montaža i demontaža skela, eventualno podupiranje iskopa, svi prijevozi i prijenosi, fugiranje i žlijebanje, zaštita zida polijevanjem te sav ostali rad, oprema i materijal potrebni za potpuno dovršenje stavke. Obračun je po kompletu izrađenog ispusta.</t>
  </si>
  <si>
    <t>Ponuditelj:</t>
  </si>
  <si>
    <t>U __________________, ________ studenog 2018. godine</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</si>
</sst>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quot;      &quot;;\-#,##0.00&quot;      &quot;;&quot; -&quot;#&quot;      &quot;;@\ "/>
    <numFmt numFmtId="165" formatCode="dd/mm/yy"/>
    <numFmt numFmtId="166" formatCode="#,##0.00\ &quot;kn&quot;"/>
    <numFmt numFmtId="167" formatCode="0.0"/>
    <numFmt numFmtId="168" formatCode="0."/>
    <numFmt numFmtId="169" formatCode="&quot;Yes&quot;;&quot;Yes&quot;;&quot;No&quot;"/>
    <numFmt numFmtId="170" formatCode="&quot;True&quot;;&quot;True&quot;;&quot;False&quot;"/>
    <numFmt numFmtId="171" formatCode="&quot;On&quot;;&quot;On&quot;;&quot;Off&quot;"/>
    <numFmt numFmtId="172" formatCode="[$€-2]\ #,##0.00_);[Red]\([$€-2]\ #,##0.00\)"/>
    <numFmt numFmtId="173" formatCode="[$-41A]dd\.\ mmmm\ yyyy\."/>
    <numFmt numFmtId="174" formatCode="#,##0.000"/>
  </numFmts>
  <fonts count="49">
    <font>
      <sz val="10"/>
      <name val="Arial"/>
      <family val="2"/>
    </font>
    <font>
      <sz val="8"/>
      <name val="Arial"/>
      <family val="2"/>
    </font>
    <font>
      <sz val="11"/>
      <name val="Arial"/>
      <family val="2"/>
    </font>
    <font>
      <b/>
      <sz val="12"/>
      <name val="Arial"/>
      <family val="2"/>
    </font>
    <font>
      <sz val="12"/>
      <name val="Arial"/>
      <family val="2"/>
    </font>
    <font>
      <i/>
      <sz val="10"/>
      <name val="Arial"/>
      <family val="2"/>
    </font>
    <font>
      <b/>
      <sz val="8"/>
      <name val="Arial"/>
      <family val="2"/>
    </font>
    <font>
      <b/>
      <sz val="10"/>
      <name val="Arial"/>
      <family val="2"/>
    </font>
    <font>
      <u val="single"/>
      <sz val="12"/>
      <name val="Arial"/>
      <family val="2"/>
    </font>
    <font>
      <i/>
      <vertAlign val="superscript"/>
      <sz val="10"/>
      <name val="Arial"/>
      <family val="2"/>
    </font>
    <font>
      <vertAlign val="superscript"/>
      <sz val="10"/>
      <name val="Arial"/>
      <family val="2"/>
    </font>
    <font>
      <i/>
      <u val="single"/>
      <sz val="10"/>
      <name val="Arial"/>
      <family val="2"/>
    </font>
    <font>
      <i/>
      <sz val="12"/>
      <name val="Arial"/>
      <family val="2"/>
    </font>
    <font>
      <i/>
      <vertAlign val="superscript"/>
      <sz val="12"/>
      <name val="Arial"/>
      <family val="2"/>
    </font>
    <font>
      <vertAlign val="superscript"/>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7"/>
        <bgColor indexed="64"/>
      </patternFill>
    </fill>
    <fill>
      <patternFill patternType="solid">
        <fgColor indexed="44"/>
        <bgColor indexed="64"/>
      </patternFill>
    </fill>
    <fill>
      <patternFill patternType="solid">
        <fgColor indexed="13"/>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rgb="FFFF9966"/>
        <bgColor indexed="64"/>
      </patternFill>
    </fill>
    <fill>
      <patternFill patternType="solid">
        <fgColor rgb="FFC4D79B"/>
        <bgColor indexed="64"/>
      </patternFill>
    </fill>
    <fill>
      <patternFill patternType="solid">
        <fgColor theme="7" tint="0.3999499976634979"/>
        <bgColor indexed="64"/>
      </patternFill>
    </fill>
    <fill>
      <patternFill patternType="solid">
        <fgColor theme="9" tint="0.3999499976634979"/>
        <bgColor indexed="64"/>
      </patternFill>
    </fill>
    <fill>
      <patternFill patternType="solid">
        <fgColor theme="9" tint="0.3999499976634979"/>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5" fillId="28" borderId="2" applyNumberFormat="0" applyAlignment="0" applyProtection="0"/>
    <xf numFmtId="0" fontId="36" fillId="28" borderId="3"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9" fontId="0" fillId="0" borderId="0" applyFill="0" applyBorder="0" applyAlignment="0" applyProtection="0"/>
    <xf numFmtId="0" fontId="43" fillId="0" borderId="7" applyNumberFormat="0" applyFill="0" applyAlignment="0" applyProtection="0"/>
    <xf numFmtId="0" fontId="44" fillId="31"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3" applyNumberFormat="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41" fontId="0" fillId="0" borderId="0" applyFill="0" applyBorder="0" applyAlignment="0" applyProtection="0"/>
  </cellStyleXfs>
  <cellXfs count="220">
    <xf numFmtId="0" fontId="0" fillId="0" borderId="0" xfId="0" applyAlignment="1">
      <alignment/>
    </xf>
    <xf numFmtId="0" fontId="1" fillId="0" borderId="10" xfId="0" applyFont="1" applyBorder="1" applyAlignment="1" applyProtection="1">
      <alignment/>
      <protection/>
    </xf>
    <xf numFmtId="0" fontId="1" fillId="0" borderId="10" xfId="0" applyFont="1" applyBorder="1" applyAlignment="1" applyProtection="1">
      <alignment horizontal="justify" vertical="top"/>
      <protection/>
    </xf>
    <xf numFmtId="4" fontId="1" fillId="0" borderId="10" xfId="59" applyNumberFormat="1" applyFont="1" applyFill="1" applyBorder="1" applyAlignment="1" applyProtection="1">
      <alignment horizontal="right"/>
      <protection/>
    </xf>
    <xf numFmtId="4" fontId="1" fillId="0" borderId="10" xfId="59" applyNumberFormat="1" applyFont="1" applyFill="1" applyBorder="1" applyAlignment="1" applyProtection="1">
      <alignment horizontal="right"/>
      <protection locked="0"/>
    </xf>
    <xf numFmtId="4" fontId="1" fillId="0" borderId="10" xfId="59" applyNumberFormat="1"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justify" vertical="top"/>
      <protection/>
    </xf>
    <xf numFmtId="4" fontId="1" fillId="0" borderId="0" xfId="59" applyNumberFormat="1" applyFont="1" applyFill="1" applyBorder="1" applyAlignment="1" applyProtection="1">
      <alignment horizontal="right"/>
      <protection/>
    </xf>
    <xf numFmtId="4" fontId="1" fillId="0" borderId="0" xfId="59" applyNumberFormat="1" applyFont="1" applyFill="1" applyBorder="1" applyAlignment="1" applyProtection="1">
      <alignment horizontal="right"/>
      <protection locked="0"/>
    </xf>
    <xf numFmtId="4" fontId="1" fillId="0" borderId="0" xfId="59" applyNumberFormat="1" applyFont="1" applyFill="1" applyBorder="1" applyAlignment="1" applyProtection="1">
      <alignment/>
      <protection/>
    </xf>
    <xf numFmtId="0" fontId="2" fillId="0" borderId="0" xfId="0" applyFont="1" applyBorder="1" applyAlignment="1">
      <alignment horizontal="justify"/>
    </xf>
    <xf numFmtId="0" fontId="0" fillId="0" borderId="0" xfId="0" applyFont="1" applyBorder="1" applyAlignment="1">
      <alignment/>
    </xf>
    <xf numFmtId="0" fontId="0" fillId="0" borderId="0" xfId="0" applyFill="1" applyAlignment="1">
      <alignment/>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protection/>
    </xf>
    <xf numFmtId="4" fontId="0" fillId="0" borderId="0" xfId="59" applyNumberFormat="1" applyFont="1" applyFill="1" applyBorder="1" applyAlignment="1" applyProtection="1">
      <alignment horizontal="right"/>
      <protection/>
    </xf>
    <xf numFmtId="4" fontId="0" fillId="0" borderId="0" xfId="59" applyNumberFormat="1" applyFont="1" applyFill="1" applyBorder="1" applyAlignment="1" applyProtection="1">
      <alignment horizontal="right"/>
      <protection locked="0"/>
    </xf>
    <xf numFmtId="4" fontId="0" fillId="0" borderId="0" xfId="59" applyNumberFormat="1" applyFont="1" applyFill="1" applyBorder="1" applyAlignment="1" applyProtection="1">
      <alignment/>
      <protection/>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top"/>
      <protection/>
    </xf>
    <xf numFmtId="4" fontId="1" fillId="33" borderId="0" xfId="0" applyNumberFormat="1" applyFont="1" applyFill="1" applyBorder="1" applyAlignment="1" applyProtection="1">
      <alignment horizontal="right" vertical="center"/>
      <protection/>
    </xf>
    <xf numFmtId="4" fontId="1" fillId="33" borderId="0" xfId="0" applyNumberFormat="1" applyFont="1" applyFill="1" applyBorder="1" applyAlignment="1" applyProtection="1">
      <alignment horizontal="right" vertical="center"/>
      <protection locked="0"/>
    </xf>
    <xf numFmtId="4" fontId="1" fillId="33" borderId="0" xfId="0" applyNumberFormat="1" applyFont="1" applyFill="1" applyBorder="1" applyAlignment="1" applyProtection="1">
      <alignment horizontal="center" vertical="center"/>
      <protection/>
    </xf>
    <xf numFmtId="0" fontId="6" fillId="0" borderId="0" xfId="0" applyFont="1" applyBorder="1" applyAlignment="1" applyProtection="1">
      <alignment/>
      <protection/>
    </xf>
    <xf numFmtId="4" fontId="1" fillId="33" borderId="0" xfId="0" applyNumberFormat="1"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top"/>
      <protection/>
    </xf>
    <xf numFmtId="4" fontId="0" fillId="33" borderId="0" xfId="0" applyNumberFormat="1" applyFont="1" applyFill="1" applyBorder="1" applyAlignment="1" applyProtection="1">
      <alignment horizontal="center" vertical="center"/>
      <protection/>
    </xf>
    <xf numFmtId="4" fontId="0" fillId="33" borderId="0" xfId="0" applyNumberFormat="1" applyFont="1" applyFill="1" applyBorder="1" applyAlignment="1" applyProtection="1">
      <alignment horizontal="center" vertical="center"/>
      <protection locked="0"/>
    </xf>
    <xf numFmtId="0" fontId="7" fillId="0" borderId="0" xfId="0" applyFont="1" applyBorder="1" applyAlignment="1" applyProtection="1">
      <alignment/>
      <protection/>
    </xf>
    <xf numFmtId="4" fontId="0" fillId="0" borderId="0" xfId="0" applyNumberFormat="1" applyAlignment="1">
      <alignment/>
    </xf>
    <xf numFmtId="0" fontId="1" fillId="0" borderId="0" xfId="0" applyFont="1" applyBorder="1" applyAlignment="1" applyProtection="1">
      <alignment horizontal="center" vertical="top"/>
      <protection/>
    </xf>
    <xf numFmtId="0" fontId="1" fillId="0" borderId="0" xfId="0" applyFont="1" applyBorder="1" applyAlignment="1" applyProtection="1">
      <alignment horizontal="justify" vertical="top" wrapText="1"/>
      <protection/>
    </xf>
    <xf numFmtId="0" fontId="1" fillId="0" borderId="0" xfId="0" applyFont="1" applyBorder="1" applyAlignment="1" applyProtection="1">
      <alignment horizontal="center"/>
      <protection/>
    </xf>
    <xf numFmtId="0" fontId="4" fillId="0" borderId="0" xfId="0" applyFont="1" applyFill="1" applyBorder="1" applyAlignment="1">
      <alignment/>
    </xf>
    <xf numFmtId="4" fontId="4" fillId="0" borderId="0" xfId="0" applyNumberFormat="1" applyFont="1" applyFill="1" applyBorder="1" applyAlignment="1">
      <alignment/>
    </xf>
    <xf numFmtId="0" fontId="4" fillId="0" borderId="0" xfId="0" applyFont="1" applyFill="1" applyBorder="1" applyAlignment="1">
      <alignment horizontal="justify"/>
    </xf>
    <xf numFmtId="0" fontId="4" fillId="34" borderId="0" xfId="0" applyFont="1" applyFill="1" applyBorder="1" applyAlignment="1" applyProtection="1">
      <alignment/>
      <protection/>
    </xf>
    <xf numFmtId="0" fontId="8" fillId="0" borderId="0" xfId="0" applyFont="1" applyFill="1" applyBorder="1" applyAlignment="1">
      <alignment horizontal="justify"/>
    </xf>
    <xf numFmtId="4" fontId="4" fillId="0" borderId="0" xfId="59" applyNumberFormat="1" applyFont="1" applyFill="1" applyBorder="1" applyAlignment="1" applyProtection="1">
      <alignment horizontal="right"/>
      <protection/>
    </xf>
    <xf numFmtId="0" fontId="4" fillId="0" borderId="0" xfId="0" applyFont="1" applyFill="1" applyBorder="1" applyAlignment="1" applyProtection="1">
      <alignment/>
      <protection/>
    </xf>
    <xf numFmtId="4" fontId="0" fillId="0" borderId="0" xfId="0" applyNumberFormat="1" applyFont="1" applyAlignment="1">
      <alignment/>
    </xf>
    <xf numFmtId="0" fontId="0" fillId="0" borderId="0" xfId="0" applyFont="1" applyFill="1" applyAlignment="1">
      <alignment horizontal="center"/>
    </xf>
    <xf numFmtId="0" fontId="0" fillId="0" borderId="0" xfId="0" applyAlignment="1">
      <alignment horizontal="center"/>
    </xf>
    <xf numFmtId="4" fontId="0" fillId="0" borderId="0" xfId="0" applyNumberFormat="1" applyFill="1" applyAlignment="1">
      <alignment/>
    </xf>
    <xf numFmtId="0" fontId="0" fillId="0" borderId="0" xfId="0" applyFont="1" applyAlignment="1">
      <alignment horizontal="justify" vertical="top"/>
    </xf>
    <xf numFmtId="165" fontId="0" fillId="0" borderId="0" xfId="0" applyNumberFormat="1" applyAlignment="1">
      <alignment horizontal="center" vertical="top"/>
    </xf>
    <xf numFmtId="165" fontId="0" fillId="0" borderId="0" xfId="0" applyNumberFormat="1" applyFont="1" applyFill="1" applyAlignment="1">
      <alignment horizontal="center" vertical="top"/>
    </xf>
    <xf numFmtId="0" fontId="5" fillId="0" borderId="0" xfId="0" applyFont="1" applyFill="1" applyBorder="1" applyAlignment="1" applyProtection="1">
      <alignment horizontal="justify" vertical="top" wrapText="1"/>
      <protection/>
    </xf>
    <xf numFmtId="0" fontId="0" fillId="0" borderId="0" xfId="0" applyFont="1" applyFill="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4" fillId="0" borderId="11" xfId="0" applyFont="1" applyFill="1" applyBorder="1" applyAlignment="1" applyProtection="1">
      <alignment/>
      <protection/>
    </xf>
    <xf numFmtId="0" fontId="4" fillId="0" borderId="0" xfId="0" applyFont="1" applyFill="1" applyBorder="1" applyAlignment="1" applyProtection="1">
      <alignment horizontal="center"/>
      <protection/>
    </xf>
    <xf numFmtId="165" fontId="4" fillId="0" borderId="0" xfId="0" applyNumberFormat="1" applyFont="1" applyFill="1" applyBorder="1" applyAlignment="1" applyProtection="1">
      <alignment horizontal="center" vertical="top"/>
      <protection/>
    </xf>
    <xf numFmtId="0" fontId="4" fillId="0" borderId="0" xfId="0" applyFont="1" applyFill="1" applyBorder="1" applyAlignment="1" applyProtection="1">
      <alignment horizontal="justify" vertical="top" wrapText="1"/>
      <protection/>
    </xf>
    <xf numFmtId="4" fontId="4" fillId="0" borderId="0" xfId="59" applyNumberFormat="1" applyFont="1" applyFill="1" applyBorder="1" applyAlignment="1" applyProtection="1">
      <alignment horizontal="right"/>
      <protection locked="0"/>
    </xf>
    <xf numFmtId="0" fontId="4"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NumberFormat="1" applyFont="1" applyBorder="1" applyAlignment="1" applyProtection="1">
      <alignment horizontal="justify" vertical="top" wrapText="1"/>
      <protection/>
    </xf>
    <xf numFmtId="0" fontId="0" fillId="0" borderId="0" xfId="0" applyFont="1" applyBorder="1" applyAlignment="1" applyProtection="1">
      <alignment horizontal="center"/>
      <protection/>
    </xf>
    <xf numFmtId="0" fontId="5" fillId="0" borderId="0" xfId="0" applyFont="1" applyFill="1" applyBorder="1" applyAlignment="1" applyProtection="1">
      <alignment horizontal="justify" vertical="top" wrapText="1"/>
      <protection locked="0"/>
    </xf>
    <xf numFmtId="0" fontId="0" fillId="35" borderId="0" xfId="0" applyFont="1" applyFill="1" applyBorder="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4" fillId="0" borderId="0" xfId="0" applyFont="1" applyBorder="1" applyAlignment="1" applyProtection="1">
      <alignment horizontal="center" vertical="top"/>
      <protection/>
    </xf>
    <xf numFmtId="0" fontId="3" fillId="0" borderId="0" xfId="0" applyFont="1" applyBorder="1" applyAlignment="1">
      <alignment horizontal="justify"/>
    </xf>
    <xf numFmtId="0" fontId="4" fillId="0" borderId="0" xfId="0" applyFont="1" applyBorder="1" applyAlignment="1" applyProtection="1">
      <alignment horizontal="center"/>
      <protection/>
    </xf>
    <xf numFmtId="4" fontId="4" fillId="0" borderId="0" xfId="59" applyNumberFormat="1" applyFont="1" applyFill="1" applyBorder="1" applyAlignment="1" applyProtection="1">
      <alignment/>
      <protection/>
    </xf>
    <xf numFmtId="0" fontId="4" fillId="0" borderId="0" xfId="0" applyFont="1" applyAlignment="1" applyProtection="1">
      <alignment/>
      <protection/>
    </xf>
    <xf numFmtId="0" fontId="4" fillId="0" borderId="0" xfId="0" applyFont="1" applyFill="1" applyAlignment="1" applyProtection="1">
      <alignment/>
      <protection/>
    </xf>
    <xf numFmtId="0" fontId="1" fillId="0" borderId="0" xfId="0" applyFont="1" applyFill="1" applyAlignment="1" applyProtection="1">
      <alignment/>
      <protection/>
    </xf>
    <xf numFmtId="0" fontId="4" fillId="0" borderId="11" xfId="0" applyFont="1" applyBorder="1" applyAlignment="1" applyProtection="1">
      <alignment horizontal="left" vertical="top"/>
      <protection/>
    </xf>
    <xf numFmtId="0" fontId="4" fillId="0" borderId="11" xfId="0" applyFont="1" applyBorder="1" applyAlignment="1">
      <alignment horizontal="justify"/>
    </xf>
    <xf numFmtId="0" fontId="4" fillId="0" borderId="11" xfId="0" applyFont="1" applyBorder="1" applyAlignment="1">
      <alignment horizontal="center"/>
    </xf>
    <xf numFmtId="4" fontId="4" fillId="0" borderId="11" xfId="0" applyNumberFormat="1" applyFont="1" applyBorder="1" applyAlignment="1">
      <alignment/>
    </xf>
    <xf numFmtId="0" fontId="4" fillId="0" borderId="11" xfId="0" applyFont="1" applyBorder="1" applyAlignment="1" applyProtection="1">
      <alignment/>
      <protection/>
    </xf>
    <xf numFmtId="0" fontId="1" fillId="0" borderId="0" xfId="0" applyFont="1" applyBorder="1" applyAlignment="1" applyProtection="1">
      <alignment horizontal="left" vertical="top"/>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horizontal="justify" vertical="top" wrapText="1"/>
      <protection/>
    </xf>
    <xf numFmtId="0" fontId="2" fillId="0" borderId="0" xfId="0" applyFont="1" applyBorder="1" applyAlignment="1">
      <alignment horizontal="left"/>
    </xf>
    <xf numFmtId="0" fontId="3" fillId="0" borderId="0" xfId="0" applyFont="1" applyBorder="1" applyAlignment="1" applyProtection="1">
      <alignment horizontal="justify" vertical="top" wrapText="1"/>
      <protection/>
    </xf>
    <xf numFmtId="0" fontId="3" fillId="0" borderId="0" xfId="0" applyFont="1" applyBorder="1" applyAlignment="1">
      <alignment horizontal="center"/>
    </xf>
    <xf numFmtId="4" fontId="3" fillId="0" borderId="0" xfId="59" applyNumberFormat="1" applyFont="1" applyFill="1" applyBorder="1" applyAlignment="1" applyProtection="1">
      <alignment horizontal="right"/>
      <protection/>
    </xf>
    <xf numFmtId="0" fontId="3" fillId="0" borderId="0" xfId="0" applyFont="1" applyBorder="1" applyAlignment="1" applyProtection="1">
      <alignment/>
      <protection/>
    </xf>
    <xf numFmtId="0" fontId="0" fillId="0" borderId="0" xfId="0" applyFont="1" applyBorder="1" applyAlignment="1">
      <alignment horizontal="justify"/>
    </xf>
    <xf numFmtId="0" fontId="0" fillId="0" borderId="0" xfId="0" applyFill="1" applyAlignment="1">
      <alignment horizontal="justify" vertical="top"/>
    </xf>
    <xf numFmtId="0" fontId="0" fillId="0" borderId="0" xfId="0" applyFill="1" applyBorder="1" applyAlignment="1" applyProtection="1">
      <alignment horizontal="justify" vertical="top" wrapText="1"/>
      <protection/>
    </xf>
    <xf numFmtId="0" fontId="0" fillId="0" borderId="0" xfId="0" applyBorder="1" applyAlignment="1">
      <alignment horizontal="justify" vertical="top"/>
    </xf>
    <xf numFmtId="0" fontId="5" fillId="0" borderId="0" xfId="0" applyFont="1" applyBorder="1" applyAlignment="1" applyProtection="1">
      <alignment horizontal="justify" vertical="top" wrapText="1"/>
      <protection/>
    </xf>
    <xf numFmtId="0" fontId="0" fillId="0" borderId="0" xfId="0" applyBorder="1" applyAlignment="1" applyProtection="1">
      <alignment horizontal="center"/>
      <protection/>
    </xf>
    <xf numFmtId="166" fontId="4" fillId="0" borderId="11" xfId="0" applyNumberFormat="1" applyFont="1" applyBorder="1" applyAlignment="1" applyProtection="1">
      <alignment/>
      <protection/>
    </xf>
    <xf numFmtId="0" fontId="0" fillId="0" borderId="0" xfId="0" applyNumberFormat="1" applyFill="1" applyBorder="1" applyAlignment="1" applyProtection="1">
      <alignment horizontal="justify" vertical="top" wrapText="1"/>
      <protection/>
    </xf>
    <xf numFmtId="0" fontId="5" fillId="0" borderId="0" xfId="0" applyFont="1" applyBorder="1" applyAlignment="1">
      <alignment horizontal="justify" vertical="top" wrapText="1"/>
    </xf>
    <xf numFmtId="168" fontId="4" fillId="36" borderId="0" xfId="0" applyNumberFormat="1" applyFont="1" applyFill="1" applyAlignment="1">
      <alignment horizontal="center"/>
    </xf>
    <xf numFmtId="0" fontId="4" fillId="36" borderId="0" xfId="0" applyFont="1" applyFill="1" applyBorder="1" applyAlignment="1">
      <alignment horizontal="left"/>
    </xf>
    <xf numFmtId="168" fontId="4" fillId="36" borderId="0" xfId="0" applyNumberFormat="1" applyFont="1" applyFill="1" applyBorder="1" applyAlignment="1">
      <alignment horizontal="center"/>
    </xf>
    <xf numFmtId="0" fontId="4" fillId="36" borderId="0" xfId="0" applyFont="1" applyFill="1" applyBorder="1" applyAlignment="1">
      <alignment horizontal="justify"/>
    </xf>
    <xf numFmtId="0" fontId="4" fillId="36" borderId="0" xfId="0" applyFont="1" applyFill="1" applyBorder="1" applyAlignment="1" applyProtection="1">
      <alignment horizontal="center"/>
      <protection/>
    </xf>
    <xf numFmtId="4" fontId="4" fillId="36" borderId="0" xfId="59" applyNumberFormat="1" applyFont="1" applyFill="1" applyBorder="1" applyAlignment="1" applyProtection="1">
      <alignment horizontal="right"/>
      <protection/>
    </xf>
    <xf numFmtId="4" fontId="4" fillId="36" borderId="0" xfId="59" applyNumberFormat="1" applyFont="1" applyFill="1" applyBorder="1" applyAlignment="1" applyProtection="1">
      <alignment horizontal="right"/>
      <protection locked="0"/>
    </xf>
    <xf numFmtId="4" fontId="4" fillId="36" borderId="0" xfId="59" applyNumberFormat="1" applyFont="1" applyFill="1" applyBorder="1" applyAlignment="1" applyProtection="1">
      <alignment/>
      <protection/>
    </xf>
    <xf numFmtId="0" fontId="4" fillId="36" borderId="0" xfId="0" applyFont="1" applyFill="1" applyAlignment="1" applyProtection="1">
      <alignment/>
      <protection/>
    </xf>
    <xf numFmtId="168" fontId="4" fillId="37" borderId="0" xfId="0" applyNumberFormat="1" applyFont="1" applyFill="1" applyAlignment="1">
      <alignment horizontal="center"/>
    </xf>
    <xf numFmtId="0" fontId="4" fillId="37" borderId="0" xfId="0" applyFont="1" applyFill="1" applyBorder="1" applyAlignment="1">
      <alignment horizontal="left"/>
    </xf>
    <xf numFmtId="168" fontId="4" fillId="37" borderId="0" xfId="0" applyNumberFormat="1" applyFont="1" applyFill="1" applyBorder="1" applyAlignment="1">
      <alignment horizontal="center"/>
    </xf>
    <xf numFmtId="0" fontId="4" fillId="37" borderId="0" xfId="0" applyFont="1" applyFill="1" applyBorder="1" applyAlignment="1">
      <alignment horizontal="justify"/>
    </xf>
    <xf numFmtId="0" fontId="4" fillId="37" borderId="0" xfId="0" applyFont="1" applyFill="1" applyBorder="1" applyAlignment="1" applyProtection="1">
      <alignment horizontal="center"/>
      <protection/>
    </xf>
    <xf numFmtId="4" fontId="4" fillId="37" borderId="0" xfId="59" applyNumberFormat="1" applyFont="1" applyFill="1" applyBorder="1" applyAlignment="1" applyProtection="1">
      <alignment horizontal="right"/>
      <protection/>
    </xf>
    <xf numFmtId="4" fontId="4" fillId="37" borderId="0" xfId="59" applyNumberFormat="1" applyFont="1" applyFill="1" applyBorder="1" applyAlignment="1" applyProtection="1">
      <alignment horizontal="right"/>
      <protection locked="0"/>
    </xf>
    <xf numFmtId="4" fontId="4" fillId="37" borderId="0" xfId="59" applyNumberFormat="1" applyFont="1" applyFill="1" applyBorder="1" applyAlignment="1" applyProtection="1">
      <alignment/>
      <protection/>
    </xf>
    <xf numFmtId="0" fontId="4" fillId="37" borderId="0" xfId="0" applyFont="1" applyFill="1" applyAlignment="1" applyProtection="1">
      <alignment/>
      <protection/>
    </xf>
    <xf numFmtId="168" fontId="4" fillId="38" borderId="0" xfId="0" applyNumberFormat="1" applyFont="1" applyFill="1" applyBorder="1" applyAlignment="1">
      <alignment horizontal="center"/>
    </xf>
    <xf numFmtId="0" fontId="4" fillId="38" borderId="0" xfId="0" applyFont="1" applyFill="1" applyBorder="1" applyAlignment="1">
      <alignment horizontal="left"/>
    </xf>
    <xf numFmtId="165" fontId="0" fillId="39" borderId="0" xfId="0" applyNumberFormat="1" applyFont="1" applyFill="1" applyAlignment="1">
      <alignment horizontal="center" vertical="top"/>
    </xf>
    <xf numFmtId="167" fontId="0" fillId="39" borderId="0" xfId="0" applyNumberFormat="1" applyFont="1" applyFill="1" applyAlignment="1">
      <alignment horizontal="center" vertical="top"/>
    </xf>
    <xf numFmtId="0" fontId="0" fillId="39" borderId="0" xfId="0" applyFont="1" applyFill="1" applyBorder="1" applyAlignment="1" applyProtection="1">
      <alignment horizontal="center" vertical="top"/>
      <protection/>
    </xf>
    <xf numFmtId="0" fontId="0" fillId="39" borderId="0" xfId="0" applyFill="1" applyAlignment="1">
      <alignment/>
    </xf>
    <xf numFmtId="0" fontId="4" fillId="38" borderId="0" xfId="0" applyFont="1" applyFill="1" applyBorder="1" applyAlignment="1">
      <alignment horizontal="center"/>
    </xf>
    <xf numFmtId="4" fontId="4" fillId="38" borderId="0" xfId="0" applyNumberFormat="1" applyFont="1" applyFill="1" applyBorder="1" applyAlignment="1">
      <alignment/>
    </xf>
    <xf numFmtId="0" fontId="4" fillId="38" borderId="0" xfId="0" applyFont="1" applyFill="1" applyAlignment="1" applyProtection="1">
      <alignment/>
      <protection/>
    </xf>
    <xf numFmtId="165" fontId="0" fillId="0" borderId="0" xfId="0" applyNumberFormat="1" applyFont="1" applyFill="1" applyBorder="1" applyAlignment="1" applyProtection="1">
      <alignment horizontal="center" vertical="top"/>
      <protection/>
    </xf>
    <xf numFmtId="168" fontId="4" fillId="40" borderId="0" xfId="0" applyNumberFormat="1" applyFont="1" applyFill="1" applyBorder="1" applyAlignment="1">
      <alignment horizontal="center"/>
    </xf>
    <xf numFmtId="0" fontId="4" fillId="40" borderId="0" xfId="0" applyFont="1" applyFill="1" applyBorder="1" applyAlignment="1">
      <alignment horizontal="justify"/>
    </xf>
    <xf numFmtId="0" fontId="4" fillId="40" borderId="0" xfId="0" applyFont="1" applyFill="1" applyBorder="1" applyAlignment="1" applyProtection="1">
      <alignment horizontal="center"/>
      <protection/>
    </xf>
    <xf numFmtId="4" fontId="4" fillId="40" borderId="0" xfId="59" applyNumberFormat="1" applyFont="1" applyFill="1" applyBorder="1" applyAlignment="1" applyProtection="1">
      <alignment horizontal="right"/>
      <protection/>
    </xf>
    <xf numFmtId="4" fontId="4" fillId="40" borderId="0" xfId="59" applyNumberFormat="1" applyFont="1" applyFill="1" applyBorder="1" applyAlignment="1" applyProtection="1">
      <alignment horizontal="right"/>
      <protection locked="0"/>
    </xf>
    <xf numFmtId="4" fontId="4" fillId="40" borderId="0" xfId="59" applyNumberFormat="1" applyFont="1" applyFill="1" applyBorder="1" applyAlignment="1" applyProtection="1">
      <alignment/>
      <protection/>
    </xf>
    <xf numFmtId="0" fontId="4" fillId="40" borderId="0" xfId="0" applyFont="1" applyFill="1" applyBorder="1" applyAlignment="1" applyProtection="1">
      <alignment/>
      <protection/>
    </xf>
    <xf numFmtId="167" fontId="0" fillId="41" borderId="0" xfId="0" applyNumberFormat="1" applyFont="1" applyFill="1" applyBorder="1" applyAlignment="1" applyProtection="1">
      <alignment horizontal="center" vertical="top"/>
      <protection/>
    </xf>
    <xf numFmtId="0" fontId="0" fillId="41" borderId="0" xfId="0" applyFill="1" applyAlignment="1">
      <alignment/>
    </xf>
    <xf numFmtId="167" fontId="0" fillId="42" borderId="0" xfId="0" applyNumberFormat="1" applyFont="1" applyFill="1" applyBorder="1" applyAlignment="1" applyProtection="1">
      <alignment horizontal="center" vertical="top"/>
      <protection/>
    </xf>
    <xf numFmtId="0" fontId="0" fillId="42" borderId="0" xfId="0" applyFill="1" applyAlignment="1">
      <alignment/>
    </xf>
    <xf numFmtId="0" fontId="1" fillId="0" borderId="0" xfId="0" applyFont="1" applyFill="1" applyBorder="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pplyProtection="1">
      <alignment/>
      <protection/>
    </xf>
    <xf numFmtId="0" fontId="0" fillId="0" borderId="0" xfId="0" applyAlignment="1">
      <alignment wrapText="1"/>
    </xf>
    <xf numFmtId="168" fontId="4" fillId="43" borderId="0" xfId="0" applyNumberFormat="1" applyFont="1" applyFill="1" applyAlignment="1">
      <alignment horizontal="center"/>
    </xf>
    <xf numFmtId="0" fontId="4" fillId="43" borderId="0" xfId="0" applyFont="1" applyFill="1" applyBorder="1" applyAlignment="1">
      <alignment horizontal="left"/>
    </xf>
    <xf numFmtId="167" fontId="0" fillId="44" borderId="0" xfId="0" applyNumberFormat="1" applyFont="1" applyFill="1" applyBorder="1" applyAlignment="1" applyProtection="1">
      <alignment horizontal="center" vertical="top"/>
      <protection/>
    </xf>
    <xf numFmtId="0" fontId="0" fillId="44" borderId="0" xfId="0" applyFill="1" applyAlignment="1">
      <alignment/>
    </xf>
    <xf numFmtId="168" fontId="4" fillId="43" borderId="0" xfId="0" applyNumberFormat="1" applyFont="1" applyFill="1" applyBorder="1" applyAlignment="1">
      <alignment horizontal="center"/>
    </xf>
    <xf numFmtId="0" fontId="4" fillId="43" borderId="0" xfId="0" applyFont="1" applyFill="1" applyBorder="1" applyAlignment="1">
      <alignment horizontal="justify"/>
    </xf>
    <xf numFmtId="0" fontId="4" fillId="43" borderId="0" xfId="0" applyFont="1" applyFill="1" applyBorder="1" applyAlignment="1" applyProtection="1">
      <alignment horizontal="center"/>
      <protection/>
    </xf>
    <xf numFmtId="4" fontId="4" fillId="43" borderId="0" xfId="59" applyNumberFormat="1" applyFont="1" applyFill="1" applyBorder="1" applyAlignment="1" applyProtection="1">
      <alignment horizontal="right"/>
      <protection/>
    </xf>
    <xf numFmtId="4" fontId="4" fillId="43" borderId="0" xfId="59" applyNumberFormat="1" applyFont="1" applyFill="1" applyBorder="1" applyAlignment="1" applyProtection="1">
      <alignment horizontal="right"/>
      <protection locked="0"/>
    </xf>
    <xf numFmtId="4" fontId="4" fillId="43" borderId="0" xfId="59" applyNumberFormat="1" applyFont="1" applyFill="1" applyBorder="1" applyAlignment="1" applyProtection="1">
      <alignment/>
      <protection/>
    </xf>
    <xf numFmtId="0" fontId="2" fillId="0" borderId="0" xfId="0" applyFont="1" applyAlignment="1">
      <alignment wrapText="1"/>
    </xf>
    <xf numFmtId="0" fontId="5" fillId="0" borderId="0" xfId="0" applyFont="1" applyAlignment="1">
      <alignment vertical="top"/>
    </xf>
    <xf numFmtId="0" fontId="5" fillId="0" borderId="0" xfId="0" applyFont="1" applyAlignment="1">
      <alignment vertical="top" wrapText="1"/>
    </xf>
    <xf numFmtId="0" fontId="0" fillId="0" borderId="0" xfId="0" applyFill="1" applyBorder="1" applyAlignment="1" applyProtection="1" quotePrefix="1">
      <alignment horizontal="justify" vertical="top" wrapText="1"/>
      <protection/>
    </xf>
    <xf numFmtId="168" fontId="4" fillId="17" borderId="11" xfId="0" applyNumberFormat="1" applyFont="1" applyFill="1" applyBorder="1" applyAlignment="1" applyProtection="1">
      <alignment horizontal="center" vertical="top"/>
      <protection/>
    </xf>
    <xf numFmtId="0" fontId="4" fillId="17" borderId="11" xfId="0" applyFont="1" applyFill="1" applyBorder="1" applyAlignment="1" applyProtection="1">
      <alignment horizontal="justify" vertical="top" wrapText="1"/>
      <protection/>
    </xf>
    <xf numFmtId="0" fontId="4" fillId="17" borderId="11" xfId="0" applyFont="1" applyFill="1" applyBorder="1" applyAlignment="1" applyProtection="1">
      <alignment horizontal="center"/>
      <protection/>
    </xf>
    <xf numFmtId="4" fontId="4" fillId="17" borderId="11" xfId="59" applyNumberFormat="1" applyFont="1" applyFill="1" applyBorder="1" applyAlignment="1" applyProtection="1">
      <alignment horizontal="right"/>
      <protection/>
    </xf>
    <xf numFmtId="4" fontId="4" fillId="17" borderId="11" xfId="59" applyNumberFormat="1" applyFont="1" applyFill="1" applyBorder="1" applyAlignment="1" applyProtection="1">
      <alignment horizontal="right"/>
      <protection locked="0"/>
    </xf>
    <xf numFmtId="4" fontId="0" fillId="17" borderId="11" xfId="59" applyNumberFormat="1" applyFont="1" applyFill="1" applyBorder="1" applyAlignment="1" applyProtection="1">
      <alignment/>
      <protection/>
    </xf>
    <xf numFmtId="168" fontId="4" fillId="16" borderId="11" xfId="0" applyNumberFormat="1" applyFont="1" applyFill="1" applyBorder="1" applyAlignment="1" applyProtection="1">
      <alignment horizontal="center" vertical="top"/>
      <protection/>
    </xf>
    <xf numFmtId="0" fontId="4" fillId="16" borderId="11" xfId="0" applyFont="1" applyFill="1" applyBorder="1" applyAlignment="1" applyProtection="1">
      <alignment horizontal="justify" vertical="top" wrapText="1"/>
      <protection/>
    </xf>
    <xf numFmtId="0" fontId="4" fillId="16" borderId="11" xfId="0" applyFont="1" applyFill="1" applyBorder="1" applyAlignment="1" applyProtection="1">
      <alignment horizontal="center"/>
      <protection/>
    </xf>
    <xf numFmtId="4" fontId="4" fillId="16" borderId="11" xfId="59" applyNumberFormat="1" applyFont="1" applyFill="1" applyBorder="1" applyAlignment="1" applyProtection="1">
      <alignment horizontal="right"/>
      <protection/>
    </xf>
    <xf numFmtId="4" fontId="4" fillId="16" borderId="11" xfId="59" applyNumberFormat="1" applyFont="1" applyFill="1" applyBorder="1" applyAlignment="1" applyProtection="1">
      <alignment horizontal="right"/>
      <protection locked="0"/>
    </xf>
    <xf numFmtId="4" fontId="0" fillId="16" borderId="11" xfId="59" applyNumberFormat="1" applyFont="1" applyFill="1" applyBorder="1" applyAlignment="1" applyProtection="1">
      <alignment/>
      <protection/>
    </xf>
    <xf numFmtId="168" fontId="4" fillId="19" borderId="11" xfId="0" applyNumberFormat="1" applyFont="1" applyFill="1" applyBorder="1" applyAlignment="1" applyProtection="1">
      <alignment horizontal="center" vertical="top"/>
      <protection/>
    </xf>
    <xf numFmtId="0" fontId="4" fillId="19" borderId="11" xfId="0" applyFont="1" applyFill="1" applyBorder="1" applyAlignment="1" applyProtection="1">
      <alignment horizontal="justify" vertical="top" wrapText="1"/>
      <protection/>
    </xf>
    <xf numFmtId="0" fontId="4" fillId="19" borderId="11" xfId="0" applyFont="1" applyFill="1" applyBorder="1" applyAlignment="1" applyProtection="1">
      <alignment horizontal="center"/>
      <protection/>
    </xf>
    <xf numFmtId="4" fontId="4" fillId="19" borderId="11" xfId="59" applyNumberFormat="1" applyFont="1" applyFill="1" applyBorder="1" applyAlignment="1" applyProtection="1">
      <alignment horizontal="right"/>
      <protection/>
    </xf>
    <xf numFmtId="4" fontId="4" fillId="19" borderId="11" xfId="59" applyNumberFormat="1" applyFont="1" applyFill="1" applyBorder="1" applyAlignment="1" applyProtection="1">
      <alignment horizontal="right"/>
      <protection locked="0"/>
    </xf>
    <xf numFmtId="4" fontId="0" fillId="19" borderId="11" xfId="59" applyNumberFormat="1" applyFont="1" applyFill="1" applyBorder="1" applyAlignment="1" applyProtection="1">
      <alignment/>
      <protection/>
    </xf>
    <xf numFmtId="168" fontId="4" fillId="18" borderId="11" xfId="0" applyNumberFormat="1" applyFont="1" applyFill="1" applyBorder="1" applyAlignment="1">
      <alignment horizontal="center"/>
    </xf>
    <xf numFmtId="0" fontId="4" fillId="18" borderId="11" xfId="0" applyFont="1" applyFill="1" applyBorder="1" applyAlignment="1">
      <alignment horizontal="left"/>
    </xf>
    <xf numFmtId="0" fontId="4" fillId="18" borderId="11" xfId="0" applyFont="1" applyFill="1" applyBorder="1" applyAlignment="1">
      <alignment horizontal="center"/>
    </xf>
    <xf numFmtId="4" fontId="4" fillId="18" borderId="11" xfId="0" applyNumberFormat="1" applyFont="1" applyFill="1" applyBorder="1" applyAlignment="1">
      <alignment/>
    </xf>
    <xf numFmtId="168" fontId="4" fillId="45" borderId="0" xfId="0" applyNumberFormat="1" applyFont="1" applyFill="1" applyAlignment="1">
      <alignment horizontal="center"/>
    </xf>
    <xf numFmtId="0" fontId="4" fillId="45" borderId="0" xfId="0" applyFont="1" applyFill="1" applyBorder="1" applyAlignment="1">
      <alignment horizontal="left"/>
    </xf>
    <xf numFmtId="167" fontId="0" fillId="46" borderId="0" xfId="0" applyNumberFormat="1" applyFont="1" applyFill="1" applyAlignment="1">
      <alignment horizontal="center" vertical="top"/>
    </xf>
    <xf numFmtId="165" fontId="0" fillId="46" borderId="0" xfId="0" applyNumberFormat="1" applyFont="1" applyFill="1" applyBorder="1" applyAlignment="1" applyProtection="1">
      <alignment horizontal="center" vertical="top"/>
      <protection/>
    </xf>
    <xf numFmtId="168" fontId="4" fillId="47" borderId="0" xfId="0" applyNumberFormat="1" applyFont="1" applyFill="1" applyAlignment="1">
      <alignment horizontal="center"/>
    </xf>
    <xf numFmtId="0" fontId="4" fillId="47" borderId="0" xfId="0" applyFont="1" applyFill="1" applyBorder="1" applyAlignment="1">
      <alignment horizontal="left"/>
    </xf>
    <xf numFmtId="0" fontId="4" fillId="0" borderId="0" xfId="0" applyFont="1" applyFill="1" applyAlignment="1">
      <alignment/>
    </xf>
    <xf numFmtId="4" fontId="4" fillId="0" borderId="0" xfId="0" applyNumberFormat="1" applyFont="1" applyFill="1" applyAlignment="1">
      <alignment/>
    </xf>
    <xf numFmtId="0" fontId="4" fillId="48" borderId="0" xfId="0" applyFont="1" applyFill="1" applyAlignment="1">
      <alignment/>
    </xf>
    <xf numFmtId="167" fontId="0" fillId="48" borderId="0" xfId="0" applyNumberFormat="1" applyFont="1" applyFill="1" applyBorder="1" applyAlignment="1" applyProtection="1">
      <alignment horizontal="center" vertical="top"/>
      <protection/>
    </xf>
    <xf numFmtId="0" fontId="0" fillId="48" borderId="0" xfId="0" applyFont="1" applyFill="1" applyAlignment="1">
      <alignment/>
    </xf>
    <xf numFmtId="0" fontId="0" fillId="0" borderId="0" xfId="0" applyFont="1" applyFill="1" applyAlignment="1">
      <alignment/>
    </xf>
    <xf numFmtId="2" fontId="0" fillId="0" borderId="0" xfId="0" applyNumberFormat="1" applyFont="1" applyFill="1" applyBorder="1" applyAlignment="1" applyProtection="1">
      <alignment/>
      <protection/>
    </xf>
    <xf numFmtId="0" fontId="0" fillId="0" borderId="0" xfId="0" applyFont="1" applyFill="1" applyBorder="1" applyAlignment="1" applyProtection="1" quotePrefix="1">
      <alignment horizontal="justify" vertical="top" wrapText="1"/>
      <protection/>
    </xf>
    <xf numFmtId="168" fontId="4" fillId="0" borderId="0" xfId="0" applyNumberFormat="1" applyFont="1" applyFill="1" applyBorder="1" applyAlignment="1">
      <alignment horizontal="center"/>
    </xf>
    <xf numFmtId="168" fontId="4" fillId="18" borderId="0" xfId="0" applyNumberFormat="1" applyFont="1" applyFill="1" applyBorder="1" applyAlignment="1">
      <alignment horizontal="center"/>
    </xf>
    <xf numFmtId="0" fontId="4" fillId="18" borderId="0" xfId="0" applyFont="1" applyFill="1" applyBorder="1" applyAlignment="1">
      <alignment horizontal="justify"/>
    </xf>
    <xf numFmtId="0" fontId="4" fillId="18" borderId="0" xfId="0" applyFont="1" applyFill="1" applyBorder="1" applyAlignment="1" applyProtection="1">
      <alignment horizontal="center"/>
      <protection/>
    </xf>
    <xf numFmtId="4" fontId="4" fillId="18" borderId="0" xfId="59" applyNumberFormat="1" applyFont="1" applyFill="1" applyBorder="1" applyAlignment="1" applyProtection="1">
      <alignment horizontal="right"/>
      <protection/>
    </xf>
    <xf numFmtId="4" fontId="4" fillId="18" borderId="0" xfId="59" applyNumberFormat="1" applyFont="1" applyFill="1" applyBorder="1" applyAlignment="1" applyProtection="1">
      <alignment horizontal="right"/>
      <protection locked="0"/>
    </xf>
    <xf numFmtId="4" fontId="4" fillId="18" borderId="0" xfId="59" applyNumberFormat="1" applyFont="1" applyFill="1" applyBorder="1" applyAlignment="1" applyProtection="1">
      <alignment/>
      <protection/>
    </xf>
    <xf numFmtId="4" fontId="1" fillId="33" borderId="0" xfId="0" applyNumberFormat="1" applyFont="1" applyFill="1" applyBorder="1" applyAlignment="1" applyProtection="1">
      <alignment horizontal="center"/>
      <protection/>
    </xf>
    <xf numFmtId="4" fontId="0" fillId="33" borderId="0" xfId="0" applyNumberFormat="1" applyFont="1" applyFill="1" applyBorder="1" applyAlignment="1" applyProtection="1">
      <alignment horizontal="center"/>
      <protection/>
    </xf>
    <xf numFmtId="4" fontId="0" fillId="0" borderId="0" xfId="0" applyNumberFormat="1" applyAlignment="1">
      <alignment/>
    </xf>
    <xf numFmtId="4" fontId="4" fillId="0" borderId="0" xfId="0" applyNumberFormat="1" applyFont="1" applyFill="1" applyBorder="1" applyAlignment="1">
      <alignment/>
    </xf>
    <xf numFmtId="4" fontId="0" fillId="0" borderId="0" xfId="0" applyNumberFormat="1" applyFont="1" applyAlignment="1">
      <alignment/>
    </xf>
    <xf numFmtId="4" fontId="0" fillId="0" borderId="0" xfId="0" applyNumberFormat="1" applyFont="1" applyFill="1" applyAlignment="1">
      <alignment/>
    </xf>
    <xf numFmtId="4" fontId="0" fillId="18" borderId="11" xfId="0" applyNumberFormat="1" applyFill="1" applyBorder="1" applyAlignment="1">
      <alignment/>
    </xf>
    <xf numFmtId="4" fontId="4" fillId="0" borderId="0" xfId="0" applyNumberFormat="1" applyFont="1" applyAlignment="1">
      <alignment/>
    </xf>
    <xf numFmtId="4" fontId="4" fillId="0" borderId="0" xfId="0" applyNumberFormat="1" applyFont="1" applyFill="1" applyAlignment="1">
      <alignment/>
    </xf>
    <xf numFmtId="4" fontId="0" fillId="0" borderId="0" xfId="0" applyNumberFormat="1" applyFill="1" applyBorder="1" applyAlignment="1" applyProtection="1" quotePrefix="1">
      <alignment horizontal="justify" wrapText="1"/>
      <protection/>
    </xf>
    <xf numFmtId="4" fontId="4" fillId="38" borderId="0" xfId="0" applyNumberFormat="1" applyFont="1" applyFill="1" applyBorder="1" applyAlignment="1">
      <alignment/>
    </xf>
    <xf numFmtId="4" fontId="4" fillId="0" borderId="11" xfId="0" applyNumberFormat="1" applyFont="1" applyBorder="1" applyAlignment="1">
      <alignment/>
    </xf>
    <xf numFmtId="4" fontId="0" fillId="0" borderId="0" xfId="0" applyNumberFormat="1" applyFont="1" applyBorder="1" applyAlignment="1">
      <alignment/>
    </xf>
    <xf numFmtId="4" fontId="3" fillId="0" borderId="0" xfId="0" applyNumberFormat="1" applyFont="1" applyBorder="1" applyAlignment="1">
      <alignment/>
    </xf>
    <xf numFmtId="4" fontId="5" fillId="0" borderId="0" xfId="0" applyNumberFormat="1" applyFont="1" applyBorder="1" applyAlignment="1">
      <alignment horizontal="center"/>
    </xf>
    <xf numFmtId="4" fontId="0" fillId="0" borderId="0" xfId="0" applyNumberFormat="1" applyBorder="1" applyAlignment="1">
      <alignment/>
    </xf>
    <xf numFmtId="4" fontId="0" fillId="0" borderId="0" xfId="0" applyNumberFormat="1" applyFill="1" applyBorder="1" applyAlignment="1" applyProtection="1" quotePrefix="1">
      <alignment horizontal="right" wrapText="1"/>
      <protection/>
    </xf>
    <xf numFmtId="168" fontId="4" fillId="18" borderId="11" xfId="0" applyNumberFormat="1" applyFont="1" applyFill="1" applyBorder="1" applyAlignment="1" applyProtection="1">
      <alignment horizontal="center" vertical="top"/>
      <protection/>
    </xf>
    <xf numFmtId="0" fontId="0" fillId="18" borderId="0" xfId="0" applyFill="1" applyBorder="1" applyAlignment="1" applyProtection="1" quotePrefix="1">
      <alignment horizontal="justify" vertical="top" wrapText="1"/>
      <protection/>
    </xf>
    <xf numFmtId="4" fontId="0" fillId="18" borderId="0" xfId="0" applyNumberFormat="1" applyFill="1" applyBorder="1" applyAlignment="1" applyProtection="1" quotePrefix="1">
      <alignment horizontal="right" wrapText="1"/>
      <protection/>
    </xf>
    <xf numFmtId="168" fontId="4" fillId="6" borderId="11" xfId="0" applyNumberFormat="1" applyFont="1" applyFill="1" applyBorder="1" applyAlignment="1">
      <alignment horizontal="center"/>
    </xf>
    <xf numFmtId="0" fontId="4" fillId="6" borderId="11" xfId="0" applyFont="1" applyFill="1" applyBorder="1" applyAlignment="1">
      <alignment horizontal="left"/>
    </xf>
    <xf numFmtId="0" fontId="4" fillId="6" borderId="11" xfId="0" applyFont="1" applyFill="1" applyBorder="1" applyAlignment="1">
      <alignment horizontal="center"/>
    </xf>
    <xf numFmtId="4" fontId="4" fillId="6" borderId="11" xfId="0" applyNumberFormat="1" applyFont="1" applyFill="1" applyBorder="1" applyAlignment="1">
      <alignment/>
    </xf>
    <xf numFmtId="4" fontId="0" fillId="6" borderId="11" xfId="0" applyNumberFormat="1" applyFill="1" applyBorder="1" applyAlignment="1">
      <alignmen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E6E64C"/>
      <rgbColor rgb="0000FFFF"/>
      <rgbColor rgb="00800080"/>
      <rgbColor rgb="00800000"/>
      <rgbColor rgb="00008080"/>
      <rgbColor rgb="000000FF"/>
      <rgbColor rgb="0000CCFF"/>
      <rgbColor rgb="00CCFFFF"/>
      <rgbColor rgb="00CCFFCC"/>
      <rgbColor rgb="00FFFF99"/>
      <rgbColor rgb="0083CAFF"/>
      <rgbColor rgb="00FF99CC"/>
      <rgbColor rgb="00CC99FF"/>
      <rgbColor rgb="00CCCCCC"/>
      <rgbColor rgb="003366FF"/>
      <rgbColor rgb="0033CCCC"/>
      <rgbColor rgb="00AECF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95"/>
  <sheetViews>
    <sheetView tabSelected="1" zoomScale="115" zoomScaleNormal="115" zoomScaleSheetLayoutView="115" zoomScalePageLayoutView="85" workbookViewId="0" topLeftCell="A1">
      <selection activeCell="B2" sqref="B2"/>
    </sheetView>
  </sheetViews>
  <sheetFormatPr defaultColWidth="9.140625" defaultRowHeight="12.75"/>
  <cols>
    <col min="1" max="1" width="7.00390625" style="1" customWidth="1"/>
    <col min="2" max="2" width="45.00390625" style="2" customWidth="1"/>
    <col min="3" max="3" width="8.421875" style="1" customWidth="1"/>
    <col min="4" max="4" width="11.421875" style="3" customWidth="1"/>
    <col min="5" max="5" width="14.00390625" style="4" customWidth="1"/>
    <col min="6" max="6" width="15.421875" style="5" customWidth="1"/>
    <col min="7" max="14" width="0" style="6" hidden="1" customWidth="1"/>
    <col min="15" max="15" width="17.28125" style="6" hidden="1" customWidth="1"/>
    <col min="16" max="19" width="9.140625" style="134" customWidth="1"/>
    <col min="20" max="20" width="17.7109375" style="134" bestFit="1" customWidth="1"/>
    <col min="21" max="22" width="9.140625" style="134" customWidth="1"/>
    <col min="23" max="23" width="14.00390625" style="134" bestFit="1" customWidth="1"/>
    <col min="24" max="16384" width="9.140625" style="134" customWidth="1"/>
  </cols>
  <sheetData>
    <row r="1" spans="1:6" ht="9.75" customHeight="1">
      <c r="A1" s="6"/>
      <c r="B1" s="7"/>
      <c r="C1" s="6"/>
      <c r="D1" s="8"/>
      <c r="E1" s="9"/>
      <c r="F1" s="10"/>
    </row>
    <row r="2" spans="1:15" s="135" customFormat="1" ht="11.25">
      <c r="A2" s="19"/>
      <c r="B2" s="20"/>
      <c r="C2" s="19"/>
      <c r="D2" s="21"/>
      <c r="E2" s="22"/>
      <c r="F2" s="195"/>
      <c r="G2" s="24"/>
      <c r="H2" s="24"/>
      <c r="I2" s="24"/>
      <c r="J2" s="24"/>
      <c r="K2" s="24"/>
      <c r="L2" s="24"/>
      <c r="M2" s="24"/>
      <c r="N2" s="24"/>
      <c r="O2" s="24"/>
    </row>
    <row r="3" spans="1:15" s="135" customFormat="1" ht="11.25">
      <c r="A3" s="19" t="s">
        <v>0</v>
      </c>
      <c r="B3" s="20" t="s">
        <v>1</v>
      </c>
      <c r="C3" s="19" t="s">
        <v>2</v>
      </c>
      <c r="D3" s="23" t="s">
        <v>3</v>
      </c>
      <c r="E3" s="25" t="s">
        <v>4</v>
      </c>
      <c r="F3" s="195" t="s">
        <v>5</v>
      </c>
      <c r="G3" s="24"/>
      <c r="H3" s="24"/>
      <c r="I3" s="24"/>
      <c r="J3" s="24"/>
      <c r="K3" s="24"/>
      <c r="L3" s="24"/>
      <c r="M3" s="24"/>
      <c r="N3" s="24"/>
      <c r="O3" s="24"/>
    </row>
    <row r="4" spans="1:15" s="136" customFormat="1" ht="12.75">
      <c r="A4" s="26"/>
      <c r="B4" s="27"/>
      <c r="C4" s="26"/>
      <c r="D4" s="28"/>
      <c r="E4" s="29" t="s">
        <v>6</v>
      </c>
      <c r="F4" s="196" t="s">
        <v>7</v>
      </c>
      <c r="G4" s="30"/>
      <c r="H4" s="30"/>
      <c r="I4" s="30"/>
      <c r="J4" s="30"/>
      <c r="K4" s="30"/>
      <c r="L4" s="30"/>
      <c r="M4" s="30"/>
      <c r="N4" s="30"/>
      <c r="O4" s="30"/>
    </row>
    <row r="5" spans="1:255" ht="10.5" customHeight="1">
      <c r="A5"/>
      <c r="B5"/>
      <c r="C5"/>
      <c r="D5" s="31"/>
      <c r="E5" s="31"/>
      <c r="F5" s="197"/>
      <c r="G5"/>
      <c r="H5"/>
      <c r="I5"/>
      <c r="J5"/>
      <c r="K5"/>
      <c r="L5"/>
      <c r="M5"/>
      <c r="N5"/>
      <c r="O5"/>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ht="78.75" customHeight="1">
      <c r="A6"/>
      <c r="B6" s="137" t="s">
        <v>55</v>
      </c>
      <c r="C6"/>
      <c r="D6" s="31"/>
      <c r="E6" s="31"/>
      <c r="F6" s="197"/>
      <c r="G6"/>
      <c r="H6"/>
      <c r="I6"/>
      <c r="J6"/>
      <c r="K6"/>
      <c r="L6"/>
      <c r="M6"/>
      <c r="N6"/>
      <c r="O6"/>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6" ht="8.25" customHeight="1">
      <c r="A7" s="32"/>
      <c r="B7" s="33"/>
      <c r="C7" s="34"/>
      <c r="D7" s="8"/>
      <c r="E7" s="9"/>
      <c r="F7" s="10"/>
    </row>
    <row r="8" spans="1:15" s="41" customFormat="1" ht="15.75" customHeight="1">
      <c r="A8" s="113" t="s">
        <v>75</v>
      </c>
      <c r="B8" s="114" t="s">
        <v>13</v>
      </c>
      <c r="C8" s="35"/>
      <c r="D8" s="36"/>
      <c r="E8" s="36"/>
      <c r="F8" s="198"/>
      <c r="G8" s="38"/>
      <c r="H8" s="38"/>
      <c r="I8" s="38"/>
      <c r="J8" s="38"/>
      <c r="K8" s="38"/>
      <c r="L8" s="38"/>
      <c r="M8" s="38"/>
      <c r="N8" s="38"/>
      <c r="O8" s="38"/>
    </row>
    <row r="9" spans="1:6" s="41" customFormat="1" ht="15" customHeight="1">
      <c r="A9" s="39"/>
      <c r="B9" s="39"/>
      <c r="C9" s="35"/>
      <c r="D9" s="40"/>
      <c r="E9" s="40"/>
      <c r="F9" s="198"/>
    </row>
    <row r="10" spans="1:255" ht="120.75" customHeight="1">
      <c r="A10" s="116" t="s">
        <v>14</v>
      </c>
      <c r="B10" s="94" t="s">
        <v>81</v>
      </c>
      <c r="C10" s="44"/>
      <c r="D10" s="45"/>
      <c r="E10" s="45"/>
      <c r="F10" s="197"/>
      <c r="G10"/>
      <c r="H10"/>
      <c r="I10"/>
      <c r="J10"/>
      <c r="K10"/>
      <c r="L10"/>
      <c r="M10"/>
      <c r="N10"/>
      <c r="O10"/>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ht="15.75" customHeight="1">
      <c r="A11" s="115"/>
      <c r="B11" s="87"/>
      <c r="C11" s="43" t="s">
        <v>15</v>
      </c>
      <c r="D11" s="45">
        <v>18</v>
      </c>
      <c r="E11" s="45"/>
      <c r="F11" s="197">
        <f>E11*D11</f>
        <v>0</v>
      </c>
      <c r="G11"/>
      <c r="H11"/>
      <c r="I11"/>
      <c r="J11"/>
      <c r="K11"/>
      <c r="L11"/>
      <c r="M11"/>
      <c r="N11"/>
      <c r="O11"/>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ht="13.5" customHeight="1">
      <c r="A12" s="47"/>
      <c r="B12" s="46"/>
      <c r="C12" s="44"/>
      <c r="D12" s="45"/>
      <c r="E12" s="45"/>
      <c r="F12" s="197"/>
      <c r="G12"/>
      <c r="H12"/>
      <c r="I12"/>
      <c r="J12"/>
      <c r="K12"/>
      <c r="L12"/>
      <c r="M12"/>
      <c r="N12"/>
      <c r="O12"/>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6" s="50" customFormat="1" ht="79.5" customHeight="1">
      <c r="A13" s="116" t="s">
        <v>16</v>
      </c>
      <c r="B13" s="49" t="s">
        <v>69</v>
      </c>
      <c r="C13"/>
      <c r="D13" s="13"/>
      <c r="E13" s="13"/>
      <c r="F13" s="197"/>
    </row>
    <row r="14" spans="1:6" s="50" customFormat="1" ht="13.5" customHeight="1">
      <c r="A14" s="117"/>
      <c r="B14" s="14"/>
      <c r="C14" s="51" t="s">
        <v>17</v>
      </c>
      <c r="D14" s="16">
        <v>910</v>
      </c>
      <c r="E14" s="17"/>
      <c r="F14" s="197">
        <f>E14*D14</f>
        <v>0</v>
      </c>
    </row>
    <row r="15" spans="1:6" s="50" customFormat="1" ht="13.5" customHeight="1">
      <c r="A15" s="52"/>
      <c r="B15" s="14"/>
      <c r="C15" s="51"/>
      <c r="D15" s="16"/>
      <c r="E15" s="17"/>
      <c r="F15" s="199"/>
    </row>
    <row r="16" spans="1:6" s="50" customFormat="1" ht="91.5" customHeight="1">
      <c r="A16" s="116" t="s">
        <v>18</v>
      </c>
      <c r="B16" s="14" t="s">
        <v>71</v>
      </c>
      <c r="C16" s="51"/>
      <c r="D16" s="16"/>
      <c r="E16" s="17"/>
      <c r="F16" s="199"/>
    </row>
    <row r="17" spans="1:6" s="50" customFormat="1" ht="13.5" customHeight="1">
      <c r="A17" s="116"/>
      <c r="B17" s="14"/>
      <c r="C17" s="51" t="s">
        <v>8</v>
      </c>
      <c r="D17" s="16">
        <v>230</v>
      </c>
      <c r="E17" s="17"/>
      <c r="F17" s="197">
        <f>E17*D17</f>
        <v>0</v>
      </c>
    </row>
    <row r="18" spans="1:255" ht="13.5" customHeight="1">
      <c r="A18" s="48"/>
      <c r="B18" s="46"/>
      <c r="C18" s="44"/>
      <c r="D18" s="45"/>
      <c r="E18" s="45"/>
      <c r="F18" s="197"/>
      <c r="G18"/>
      <c r="H18"/>
      <c r="I18"/>
      <c r="J18"/>
      <c r="K18"/>
      <c r="L18"/>
      <c r="M18"/>
      <c r="N18"/>
      <c r="O18"/>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6" s="15" customFormat="1" ht="130.5" customHeight="1">
      <c r="A19" s="116" t="s">
        <v>19</v>
      </c>
      <c r="B19" s="49" t="s">
        <v>64</v>
      </c>
      <c r="C19" s="51"/>
      <c r="D19" s="16"/>
      <c r="E19" s="45"/>
      <c r="F19" s="197"/>
    </row>
    <row r="20" spans="1:6" s="15" customFormat="1" ht="12.75">
      <c r="A20" s="117"/>
      <c r="B20" s="93"/>
      <c r="C20" s="51" t="s">
        <v>48</v>
      </c>
      <c r="D20" s="16">
        <v>3</v>
      </c>
      <c r="E20" s="45"/>
      <c r="F20" s="197">
        <f>E20*D20</f>
        <v>0</v>
      </c>
    </row>
    <row r="21" spans="1:255" ht="13.5" customHeight="1">
      <c r="A21" s="48"/>
      <c r="B21" s="46"/>
      <c r="C21" s="44"/>
      <c r="D21" s="45"/>
      <c r="E21" s="45"/>
      <c r="F21" s="197"/>
      <c r="G21"/>
      <c r="H21"/>
      <c r="I21"/>
      <c r="J21"/>
      <c r="K21"/>
      <c r="L21"/>
      <c r="M21"/>
      <c r="N21"/>
      <c r="O21"/>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6" s="15" customFormat="1" ht="246.75" customHeight="1">
      <c r="A22" s="116" t="s">
        <v>20</v>
      </c>
      <c r="B22" s="49" t="s">
        <v>82</v>
      </c>
      <c r="C22" s="51"/>
      <c r="D22" s="16"/>
      <c r="E22" s="17"/>
      <c r="F22" s="197"/>
    </row>
    <row r="23" spans="1:6" s="15" customFormat="1" ht="27.75" customHeight="1">
      <c r="A23" s="118"/>
      <c r="B23" s="49" t="s">
        <v>52</v>
      </c>
      <c r="C23" s="51" t="s">
        <v>49</v>
      </c>
      <c r="D23" s="16">
        <v>2</v>
      </c>
      <c r="E23" s="45"/>
      <c r="F23" s="197">
        <f>E23*D23</f>
        <v>0</v>
      </c>
    </row>
    <row r="24" spans="1:6" s="15" customFormat="1" ht="6" customHeight="1">
      <c r="A24" s="118"/>
      <c r="B24" s="14"/>
      <c r="C24" s="51"/>
      <c r="D24" s="16"/>
      <c r="E24" s="45"/>
      <c r="F24" s="199"/>
    </row>
    <row r="25" spans="1:6" s="15" customFormat="1" ht="13.5" customHeight="1">
      <c r="A25" s="118"/>
      <c r="B25" s="150" t="s">
        <v>65</v>
      </c>
      <c r="C25" s="51" t="s">
        <v>49</v>
      </c>
      <c r="D25" s="16">
        <v>4</v>
      </c>
      <c r="E25" s="45"/>
      <c r="F25" s="197">
        <f>E25*D25</f>
        <v>0</v>
      </c>
    </row>
    <row r="26" spans="1:6" s="15" customFormat="1" ht="6" customHeight="1">
      <c r="A26" s="118"/>
      <c r="B26" s="148"/>
      <c r="C26" s="51"/>
      <c r="D26" s="16"/>
      <c r="E26" s="45"/>
      <c r="F26" s="199"/>
    </row>
    <row r="27" spans="1:6" s="15" customFormat="1" ht="13.5" customHeight="1">
      <c r="A27" s="118"/>
      <c r="B27" s="149" t="s">
        <v>66</v>
      </c>
      <c r="C27" s="51" t="s">
        <v>49</v>
      </c>
      <c r="D27" s="16">
        <v>4</v>
      </c>
      <c r="E27" s="45"/>
      <c r="F27" s="197">
        <f>E27*D27</f>
        <v>0</v>
      </c>
    </row>
    <row r="28" spans="1:6" s="15" customFormat="1" ht="13.5" customHeight="1">
      <c r="A28" s="13"/>
      <c r="B28" s="14"/>
      <c r="C28" s="51"/>
      <c r="D28" s="16"/>
      <c r="E28" s="45"/>
      <c r="F28" s="197"/>
    </row>
    <row r="29" spans="1:6" s="15" customFormat="1" ht="95.25" customHeight="1">
      <c r="A29" s="116" t="s">
        <v>21</v>
      </c>
      <c r="B29" s="49" t="s">
        <v>56</v>
      </c>
      <c r="C29" s="51"/>
      <c r="D29" s="16"/>
      <c r="E29" s="45"/>
      <c r="F29" s="199"/>
    </row>
    <row r="30" spans="1:6" s="15" customFormat="1" ht="13.5" customHeight="1">
      <c r="A30" s="116"/>
      <c r="B30" s="49"/>
      <c r="C30" s="51" t="s">
        <v>8</v>
      </c>
      <c r="D30" s="16">
        <v>150</v>
      </c>
      <c r="E30" s="45"/>
      <c r="F30" s="197">
        <f>E30*D30</f>
        <v>0</v>
      </c>
    </row>
    <row r="31" spans="1:6" s="15" customFormat="1" ht="13.5" customHeight="1">
      <c r="A31" s="116"/>
      <c r="B31" s="49"/>
      <c r="C31" s="51"/>
      <c r="D31" s="16"/>
      <c r="E31" s="45"/>
      <c r="F31" s="199"/>
    </row>
    <row r="32" spans="1:6" s="15" customFormat="1" ht="156.75" customHeight="1">
      <c r="A32" s="116" t="s">
        <v>22</v>
      </c>
      <c r="B32" s="49" t="s">
        <v>57</v>
      </c>
      <c r="C32" s="51"/>
      <c r="D32" s="16"/>
      <c r="E32" s="45"/>
      <c r="F32" s="199"/>
    </row>
    <row r="33" spans="1:6" s="15" customFormat="1" ht="13.5" customHeight="1">
      <c r="A33" s="116"/>
      <c r="B33" s="49"/>
      <c r="C33" s="51" t="s">
        <v>8</v>
      </c>
      <c r="D33" s="16">
        <v>120</v>
      </c>
      <c r="E33" s="45"/>
      <c r="F33" s="197">
        <f>E33*D33</f>
        <v>0</v>
      </c>
    </row>
    <row r="34" spans="1:6" s="15" customFormat="1" ht="13.5" customHeight="1">
      <c r="A34" s="52"/>
      <c r="B34" s="49"/>
      <c r="C34" s="51"/>
      <c r="D34" s="16"/>
      <c r="E34" s="45"/>
      <c r="F34" s="197"/>
    </row>
    <row r="35" spans="1:6" s="50" customFormat="1" ht="98.25" customHeight="1">
      <c r="A35" s="116" t="s">
        <v>23</v>
      </c>
      <c r="B35" s="49" t="s">
        <v>83</v>
      </c>
      <c r="C35"/>
      <c r="D35" s="13"/>
      <c r="E35" s="13"/>
      <c r="F35" s="197"/>
    </row>
    <row r="36" spans="1:6" s="50" customFormat="1" ht="13.5" customHeight="1">
      <c r="A36" s="117"/>
      <c r="B36" s="14"/>
      <c r="C36" s="51"/>
      <c r="D36" s="16"/>
      <c r="E36" s="17"/>
      <c r="F36" s="199"/>
    </row>
    <row r="37" spans="1:6" s="50" customFormat="1" ht="13.5" customHeight="1">
      <c r="A37" s="117"/>
      <c r="B37" t="s">
        <v>67</v>
      </c>
      <c r="C37" s="51" t="s">
        <v>49</v>
      </c>
      <c r="D37" s="16">
        <v>7</v>
      </c>
      <c r="E37" s="17"/>
      <c r="F37" s="197">
        <f>E37*D37</f>
        <v>0</v>
      </c>
    </row>
    <row r="38" spans="1:6" s="50" customFormat="1" ht="13.5" customHeight="1">
      <c r="A38" s="52"/>
      <c r="B38" s="14"/>
      <c r="C38" s="51"/>
      <c r="D38" s="16"/>
      <c r="E38" s="17"/>
      <c r="F38" s="199"/>
    </row>
    <row r="39" spans="1:6" s="50" customFormat="1" ht="83.25" customHeight="1">
      <c r="A39" s="116" t="s">
        <v>50</v>
      </c>
      <c r="B39" s="49" t="s">
        <v>84</v>
      </c>
      <c r="C39"/>
      <c r="D39" s="13"/>
      <c r="E39" s="13"/>
      <c r="F39" s="197"/>
    </row>
    <row r="40" spans="1:6" s="50" customFormat="1" ht="13.5" customHeight="1">
      <c r="A40" s="117"/>
      <c r="B40" s="14"/>
      <c r="C40" s="51"/>
      <c r="D40" s="16"/>
      <c r="E40" s="17"/>
      <c r="F40" s="199"/>
    </row>
    <row r="41" spans="1:6" s="50" customFormat="1" ht="13.5" customHeight="1">
      <c r="A41" s="117"/>
      <c r="B41" t="s">
        <v>68</v>
      </c>
      <c r="C41" s="51" t="s">
        <v>49</v>
      </c>
      <c r="D41" s="16">
        <v>7</v>
      </c>
      <c r="E41" s="17"/>
      <c r="F41" s="197">
        <f>E41*D41</f>
        <v>0</v>
      </c>
    </row>
    <row r="42" spans="1:6" s="50" customFormat="1" ht="13.5" customHeight="1">
      <c r="A42" s="52"/>
      <c r="B42" s="14"/>
      <c r="C42" s="51"/>
      <c r="D42" s="16"/>
      <c r="E42" s="17"/>
      <c r="F42" s="199"/>
    </row>
    <row r="43" spans="1:6" s="50" customFormat="1" ht="57.75" customHeight="1">
      <c r="A43" s="116" t="s">
        <v>51</v>
      </c>
      <c r="B43" s="49" t="s">
        <v>58</v>
      </c>
      <c r="C43"/>
      <c r="D43" s="13"/>
      <c r="E43" s="13"/>
      <c r="F43" s="197"/>
    </row>
    <row r="44" spans="1:6" s="50" customFormat="1" ht="13.5" customHeight="1">
      <c r="A44" s="117"/>
      <c r="B44" s="14"/>
      <c r="C44" s="51" t="s">
        <v>17</v>
      </c>
      <c r="D44" s="16">
        <v>250</v>
      </c>
      <c r="E44" s="17"/>
      <c r="F44" s="197">
        <f>E44*D44</f>
        <v>0</v>
      </c>
    </row>
    <row r="45" spans="1:6" s="15" customFormat="1" ht="13.5" customHeight="1">
      <c r="A45" s="52"/>
      <c r="B45" s="49"/>
      <c r="C45" s="51"/>
      <c r="D45" s="16"/>
      <c r="E45" s="45"/>
      <c r="F45" s="197"/>
    </row>
    <row r="46" spans="1:6" s="53" customFormat="1" ht="15.75" customHeight="1">
      <c r="A46" s="215" t="s">
        <v>75</v>
      </c>
      <c r="B46" s="216" t="s">
        <v>24</v>
      </c>
      <c r="C46" s="217" t="s">
        <v>9</v>
      </c>
      <c r="D46" s="218"/>
      <c r="E46" s="218"/>
      <c r="F46" s="219">
        <f>SUM(F10:F45)</f>
        <v>0</v>
      </c>
    </row>
    <row r="47" spans="1:6" s="41" customFormat="1" ht="15.75" customHeight="1">
      <c r="A47" s="55"/>
      <c r="B47" s="56"/>
      <c r="C47" s="54"/>
      <c r="D47" s="40"/>
      <c r="E47" s="57"/>
      <c r="F47" s="197"/>
    </row>
    <row r="48" spans="1:6" s="41" customFormat="1" ht="15.75" customHeight="1">
      <c r="A48" s="174" t="s">
        <v>76</v>
      </c>
      <c r="B48" s="175" t="s">
        <v>30</v>
      </c>
      <c r="C48" s="35"/>
      <c r="D48" s="36"/>
      <c r="E48" s="36"/>
      <c r="F48" s="197"/>
    </row>
    <row r="49" spans="1:6" s="41" customFormat="1" ht="13.5" customHeight="1">
      <c r="A49" s="13"/>
      <c r="B49" s="14"/>
      <c r="C49" s="51"/>
      <c r="D49" s="16"/>
      <c r="E49" s="45"/>
      <c r="F49" s="197"/>
    </row>
    <row r="50" spans="1:6" s="15" customFormat="1" ht="180" customHeight="1">
      <c r="A50" s="176" t="s">
        <v>25</v>
      </c>
      <c r="B50" s="49" t="s">
        <v>53</v>
      </c>
      <c r="C50" s="51"/>
      <c r="D50" s="16"/>
      <c r="E50" s="17"/>
      <c r="F50" s="197"/>
    </row>
    <row r="51" spans="1:6" s="15" customFormat="1" ht="13.5" customHeight="1">
      <c r="A51" s="177"/>
      <c r="B51" s="88"/>
      <c r="C51" s="51" t="s">
        <v>15</v>
      </c>
      <c r="D51" s="16">
        <v>236</v>
      </c>
      <c r="E51" s="45"/>
      <c r="F51" s="197">
        <f>E51*D51</f>
        <v>0</v>
      </c>
    </row>
    <row r="52" spans="1:6" s="41" customFormat="1" ht="13.5" customHeight="1">
      <c r="A52" s="55"/>
      <c r="B52" s="56"/>
      <c r="C52" s="54"/>
      <c r="D52" s="40"/>
      <c r="E52" s="57"/>
      <c r="F52" s="197"/>
    </row>
    <row r="53" spans="1:15" s="15" customFormat="1" ht="66.75" customHeight="1">
      <c r="A53" s="176" t="s">
        <v>26</v>
      </c>
      <c r="B53" s="62" t="s">
        <v>70</v>
      </c>
      <c r="C53" s="51"/>
      <c r="D53" s="45"/>
      <c r="E53" s="45"/>
      <c r="F53" s="200"/>
      <c r="G53" s="63"/>
      <c r="H53" s="63"/>
      <c r="I53" s="63"/>
      <c r="J53" s="63"/>
      <c r="K53" s="63"/>
      <c r="L53" s="63"/>
      <c r="M53" s="63"/>
      <c r="N53" s="63"/>
      <c r="O53" s="63"/>
    </row>
    <row r="54" spans="1:6" s="15" customFormat="1" ht="13.5" customHeight="1">
      <c r="A54" s="177"/>
      <c r="B54"/>
      <c r="C54" s="51" t="s">
        <v>15</v>
      </c>
      <c r="D54" s="16">
        <v>236</v>
      </c>
      <c r="E54" s="45"/>
      <c r="F54" s="197">
        <f>E54*D54</f>
        <v>0</v>
      </c>
    </row>
    <row r="55" spans="1:6" s="15" customFormat="1" ht="12.75" customHeight="1">
      <c r="A55" s="52"/>
      <c r="B55" s="49"/>
      <c r="C55" s="51"/>
      <c r="D55" s="16"/>
      <c r="E55" s="17"/>
      <c r="F55" s="197"/>
    </row>
    <row r="56" spans="1:15" s="15" customFormat="1" ht="97.5" customHeight="1">
      <c r="A56" s="176" t="s">
        <v>27</v>
      </c>
      <c r="B56" s="62" t="s">
        <v>85</v>
      </c>
      <c r="C56" s="51"/>
      <c r="D56" s="45"/>
      <c r="E56" s="45"/>
      <c r="F56" s="200"/>
      <c r="G56" s="63"/>
      <c r="H56" s="63"/>
      <c r="I56" s="63"/>
      <c r="J56" s="63"/>
      <c r="K56" s="63"/>
      <c r="L56" s="63"/>
      <c r="M56" s="63"/>
      <c r="N56" s="63"/>
      <c r="O56" s="63"/>
    </row>
    <row r="57" spans="1:6" s="15" customFormat="1" ht="13.5" customHeight="1">
      <c r="A57" s="177"/>
      <c r="B57"/>
      <c r="C57" s="51" t="s">
        <v>15</v>
      </c>
      <c r="D57" s="16">
        <v>80</v>
      </c>
      <c r="E57" s="45"/>
      <c r="F57" s="197">
        <f>E57*D57</f>
        <v>0</v>
      </c>
    </row>
    <row r="58" spans="1:6" s="15" customFormat="1" ht="13.5" customHeight="1">
      <c r="A58" s="122"/>
      <c r="B58"/>
      <c r="C58" s="51"/>
      <c r="D58" s="16"/>
      <c r="E58" s="45"/>
      <c r="F58" s="200"/>
    </row>
    <row r="59" spans="1:15" s="15" customFormat="1" ht="132" customHeight="1">
      <c r="A59" s="176" t="s">
        <v>28</v>
      </c>
      <c r="B59" s="62" t="s">
        <v>59</v>
      </c>
      <c r="C59" s="51"/>
      <c r="D59" s="45"/>
      <c r="E59" s="45"/>
      <c r="F59" s="200"/>
      <c r="G59" s="63"/>
      <c r="H59" s="63"/>
      <c r="I59" s="63"/>
      <c r="J59" s="63"/>
      <c r="K59" s="63"/>
      <c r="L59" s="63"/>
      <c r="M59" s="63"/>
      <c r="N59" s="63"/>
      <c r="O59" s="63"/>
    </row>
    <row r="60" spans="1:6" s="15" customFormat="1" ht="13.5" customHeight="1">
      <c r="A60" s="177"/>
      <c r="B60"/>
      <c r="C60" s="51" t="s">
        <v>15</v>
      </c>
      <c r="D60" s="16">
        <v>80</v>
      </c>
      <c r="E60" s="45"/>
      <c r="F60" s="197">
        <f>E60*D60</f>
        <v>0</v>
      </c>
    </row>
    <row r="61" spans="1:6" s="15" customFormat="1" ht="13.5" customHeight="1">
      <c r="A61" s="122"/>
      <c r="B61"/>
      <c r="C61" s="51"/>
      <c r="D61" s="16"/>
      <c r="E61" s="45"/>
      <c r="F61" s="200"/>
    </row>
    <row r="62" spans="1:15" s="15" customFormat="1" ht="120.75" customHeight="1">
      <c r="A62" s="176" t="s">
        <v>29</v>
      </c>
      <c r="B62" s="62" t="s">
        <v>60</v>
      </c>
      <c r="C62" s="51"/>
      <c r="D62" s="45"/>
      <c r="E62" s="45"/>
      <c r="F62" s="200"/>
      <c r="G62" s="63"/>
      <c r="H62" s="63"/>
      <c r="I62" s="63"/>
      <c r="J62" s="63"/>
      <c r="K62" s="63"/>
      <c r="L62" s="63"/>
      <c r="M62" s="63"/>
      <c r="N62" s="63"/>
      <c r="O62" s="63"/>
    </row>
    <row r="63" spans="1:6" s="15" customFormat="1" ht="13.5" customHeight="1">
      <c r="A63" s="177"/>
      <c r="B63"/>
      <c r="C63" s="51" t="s">
        <v>17</v>
      </c>
      <c r="D63" s="16">
        <v>890</v>
      </c>
      <c r="E63" s="45"/>
      <c r="F63" s="197">
        <f>E63*D63</f>
        <v>0</v>
      </c>
    </row>
    <row r="64" spans="1:6" s="15" customFormat="1" ht="12.75" customHeight="1">
      <c r="A64" s="52"/>
      <c r="B64" s="49"/>
      <c r="C64" s="51"/>
      <c r="D64" s="16"/>
      <c r="E64" s="17"/>
      <c r="F64" s="197"/>
    </row>
    <row r="65" spans="1:6" s="53" customFormat="1" ht="15.75" customHeight="1">
      <c r="A65" s="170" t="s">
        <v>76</v>
      </c>
      <c r="B65" s="171" t="s">
        <v>31</v>
      </c>
      <c r="C65" s="172" t="s">
        <v>9</v>
      </c>
      <c r="D65" s="173"/>
      <c r="E65" s="173"/>
      <c r="F65" s="201">
        <f>SUM(F50:F64)</f>
        <v>0</v>
      </c>
    </row>
    <row r="66" spans="1:6" s="15" customFormat="1" ht="12.75" customHeight="1">
      <c r="A66" s="52"/>
      <c r="B66" s="49"/>
      <c r="C66" s="51"/>
      <c r="D66" s="16"/>
      <c r="E66" s="17"/>
      <c r="F66" s="197"/>
    </row>
    <row r="67" spans="1:6" s="15" customFormat="1" ht="15" customHeight="1">
      <c r="A67" s="138" t="s">
        <v>79</v>
      </c>
      <c r="B67" s="139" t="s">
        <v>42</v>
      </c>
      <c r="C67" s="51"/>
      <c r="D67" s="16"/>
      <c r="E67" s="17"/>
      <c r="F67" s="197"/>
    </row>
    <row r="68" spans="1:6" s="15" customFormat="1" ht="12.75" customHeight="1">
      <c r="A68" s="52"/>
      <c r="B68" s="14"/>
      <c r="C68" s="51"/>
      <c r="D68" s="16"/>
      <c r="E68" s="17"/>
      <c r="F68" s="197"/>
    </row>
    <row r="69" spans="1:15" s="50" customFormat="1" ht="131.25" customHeight="1">
      <c r="A69" s="140" t="s">
        <v>32</v>
      </c>
      <c r="B69" s="90" t="s">
        <v>86</v>
      </c>
      <c r="C69" s="91"/>
      <c r="D69" s="16"/>
      <c r="E69" s="17"/>
      <c r="F69" s="197"/>
      <c r="G69" s="64"/>
      <c r="H69" s="64"/>
      <c r="I69" s="64"/>
      <c r="J69" s="64"/>
      <c r="K69" s="64"/>
      <c r="L69" s="64"/>
      <c r="M69" s="64"/>
      <c r="N69" s="64"/>
      <c r="O69" s="64"/>
    </row>
    <row r="70" spans="1:6" s="41" customFormat="1" ht="13.5" customHeight="1">
      <c r="A70" s="141"/>
      <c r="B70" s="88"/>
      <c r="C70" s="51" t="s">
        <v>61</v>
      </c>
      <c r="D70" s="16">
        <v>1400</v>
      </c>
      <c r="E70" s="45"/>
      <c r="F70" s="197">
        <f>E70*D70</f>
        <v>0</v>
      </c>
    </row>
    <row r="71" spans="1:6" s="41" customFormat="1" ht="13.5" customHeight="1">
      <c r="A71" s="52"/>
      <c r="B71" s="88"/>
      <c r="C71" s="51"/>
      <c r="D71" s="16"/>
      <c r="E71" s="45"/>
      <c r="F71" s="200"/>
    </row>
    <row r="72" spans="1:15" s="50" customFormat="1" ht="272.25" customHeight="1">
      <c r="A72" s="140" t="s">
        <v>33</v>
      </c>
      <c r="B72" s="90" t="s">
        <v>87</v>
      </c>
      <c r="C72" s="91"/>
      <c r="D72" s="16"/>
      <c r="E72" s="17"/>
      <c r="F72" s="197"/>
      <c r="G72" s="64"/>
      <c r="H72" s="64"/>
      <c r="I72" s="64"/>
      <c r="J72" s="64"/>
      <c r="K72" s="64"/>
      <c r="L72" s="64"/>
      <c r="M72" s="64"/>
      <c r="N72" s="64"/>
      <c r="O72" s="64"/>
    </row>
    <row r="73" spans="1:6" s="41" customFormat="1" ht="13.5" customHeight="1">
      <c r="A73" s="141"/>
      <c r="B73" s="88"/>
      <c r="C73" s="51" t="s">
        <v>17</v>
      </c>
      <c r="D73" s="16">
        <v>204</v>
      </c>
      <c r="E73" s="45"/>
      <c r="F73" s="197">
        <f>E73*D73</f>
        <v>0</v>
      </c>
    </row>
    <row r="74" spans="1:6" s="41" customFormat="1" ht="13.5" customHeight="1">
      <c r="A74" s="52"/>
      <c r="B74" s="88"/>
      <c r="C74" s="51"/>
      <c r="D74" s="16"/>
      <c r="E74" s="45"/>
      <c r="F74" s="200"/>
    </row>
    <row r="75" spans="1:15" s="50" customFormat="1" ht="170.25" customHeight="1">
      <c r="A75" s="140" t="s">
        <v>34</v>
      </c>
      <c r="B75" s="90" t="s">
        <v>122</v>
      </c>
      <c r="C75" s="91"/>
      <c r="D75" s="16"/>
      <c r="E75" s="17"/>
      <c r="F75" s="197"/>
      <c r="G75" s="64"/>
      <c r="H75" s="64"/>
      <c r="I75" s="64"/>
      <c r="J75" s="64"/>
      <c r="K75" s="64"/>
      <c r="L75" s="64"/>
      <c r="M75" s="64"/>
      <c r="N75" s="64"/>
      <c r="O75" s="64"/>
    </row>
    <row r="76" spans="1:6" s="41" customFormat="1" ht="13.5" customHeight="1">
      <c r="A76" s="141"/>
      <c r="B76" s="88"/>
      <c r="C76" s="51" t="s">
        <v>8</v>
      </c>
      <c r="D76" s="16">
        <v>185</v>
      </c>
      <c r="E76" s="45"/>
      <c r="F76" s="197">
        <f>E76*D76</f>
        <v>0</v>
      </c>
    </row>
    <row r="77" spans="1:15" s="50" customFormat="1" ht="13.5" customHeight="1">
      <c r="A77" s="52"/>
      <c r="B77" s="60"/>
      <c r="C77" s="61"/>
      <c r="D77" s="16"/>
      <c r="E77" s="17"/>
      <c r="F77" s="197"/>
      <c r="G77" s="64"/>
      <c r="H77" s="64"/>
      <c r="I77" s="64"/>
      <c r="J77" s="64"/>
      <c r="K77" s="64"/>
      <c r="L77" s="64"/>
      <c r="M77" s="64"/>
      <c r="N77" s="64"/>
      <c r="O77" s="64"/>
    </row>
    <row r="78" spans="1:6" s="53" customFormat="1" ht="15.75" customHeight="1">
      <c r="A78" s="164" t="s">
        <v>79</v>
      </c>
      <c r="B78" s="165" t="s">
        <v>43</v>
      </c>
      <c r="C78" s="166" t="s">
        <v>9</v>
      </c>
      <c r="D78" s="167"/>
      <c r="E78" s="168"/>
      <c r="F78" s="169">
        <f>SUM(F69:O77)</f>
        <v>0</v>
      </c>
    </row>
    <row r="79" spans="1:15" s="50" customFormat="1" ht="18" customHeight="1">
      <c r="A79" s="52"/>
      <c r="B79" s="60"/>
      <c r="C79" s="61"/>
      <c r="D79" s="16"/>
      <c r="E79" s="17"/>
      <c r="F79" s="197"/>
      <c r="G79" s="64"/>
      <c r="H79" s="64"/>
      <c r="I79" s="64"/>
      <c r="J79" s="64"/>
      <c r="K79" s="64"/>
      <c r="L79" s="64"/>
      <c r="M79" s="64"/>
      <c r="N79" s="64"/>
      <c r="O79" s="64"/>
    </row>
    <row r="80" spans="1:6" s="15" customFormat="1" ht="15" customHeight="1">
      <c r="A80" s="95" t="s">
        <v>77</v>
      </c>
      <c r="B80" s="96" t="s">
        <v>35</v>
      </c>
      <c r="C80" s="51"/>
      <c r="D80" s="16"/>
      <c r="E80" s="17"/>
      <c r="F80" s="197"/>
    </row>
    <row r="81" spans="1:6" s="15" customFormat="1" ht="6.75" customHeight="1">
      <c r="A81" s="52"/>
      <c r="B81" s="14"/>
      <c r="C81" s="51"/>
      <c r="D81" s="16"/>
      <c r="E81" s="17"/>
      <c r="F81" s="197"/>
    </row>
    <row r="82" spans="1:6" s="15" customFormat="1" ht="198.75" customHeight="1">
      <c r="A82" s="130" t="s">
        <v>36</v>
      </c>
      <c r="B82" s="49" t="s">
        <v>88</v>
      </c>
      <c r="C82" s="51"/>
      <c r="D82" s="16"/>
      <c r="E82" s="17"/>
      <c r="F82" s="197"/>
    </row>
    <row r="83" spans="1:6" s="15" customFormat="1" ht="14.25" customHeight="1">
      <c r="A83" s="130"/>
      <c r="B83" s="49"/>
      <c r="C83" s="51"/>
      <c r="D83" s="16"/>
      <c r="E83" s="17"/>
      <c r="F83" s="197"/>
    </row>
    <row r="84" spans="1:6" s="41" customFormat="1" ht="12.75" customHeight="1">
      <c r="A84" s="131"/>
      <c r="B84" s="88"/>
      <c r="C84" s="51" t="s">
        <v>89</v>
      </c>
      <c r="D84" s="16">
        <v>161</v>
      </c>
      <c r="E84" s="45"/>
      <c r="F84" s="197">
        <f>E84*D84</f>
        <v>0</v>
      </c>
    </row>
    <row r="85" spans="1:6" s="15" customFormat="1" ht="11.25" customHeight="1">
      <c r="A85" s="52"/>
      <c r="B85" s="14"/>
      <c r="C85" s="51"/>
      <c r="D85" s="16"/>
      <c r="E85" s="17"/>
      <c r="F85" s="197"/>
    </row>
    <row r="86" spans="1:6" s="15" customFormat="1" ht="146.25" customHeight="1">
      <c r="A86" s="130" t="s">
        <v>37</v>
      </c>
      <c r="B86" s="49" t="s">
        <v>72</v>
      </c>
      <c r="C86" s="51"/>
      <c r="D86" s="16"/>
      <c r="E86" s="45"/>
      <c r="F86" s="199"/>
    </row>
    <row r="87" spans="1:6" s="15" customFormat="1" ht="15.75" customHeight="1">
      <c r="A87" s="130"/>
      <c r="B87" s="49"/>
      <c r="C87" s="51"/>
      <c r="D87" s="16"/>
      <c r="E87" s="45"/>
      <c r="F87" s="199"/>
    </row>
    <row r="88" spans="1:6" s="41" customFormat="1" ht="12.75" customHeight="1">
      <c r="A88" s="131"/>
      <c r="B88" s="88"/>
      <c r="C88" s="51" t="s">
        <v>17</v>
      </c>
      <c r="D88" s="16">
        <v>720</v>
      </c>
      <c r="E88" s="45"/>
      <c r="F88" s="197">
        <f>E88*D88</f>
        <v>0</v>
      </c>
    </row>
    <row r="89" spans="1:6" s="41" customFormat="1" ht="12.75" customHeight="1">
      <c r="A89" s="13"/>
      <c r="B89" s="88"/>
      <c r="C89" s="51"/>
      <c r="D89" s="16"/>
      <c r="E89" s="45"/>
      <c r="F89" s="200"/>
    </row>
    <row r="90" spans="1:6" s="15" customFormat="1" ht="99.75" customHeight="1">
      <c r="A90" s="130" t="s">
        <v>90</v>
      </c>
      <c r="B90" s="49" t="s">
        <v>91</v>
      </c>
      <c r="C90" s="51"/>
      <c r="D90" s="16"/>
      <c r="E90" s="45"/>
      <c r="F90" s="199"/>
    </row>
    <row r="91" spans="1:6" s="15" customFormat="1" ht="15.75" customHeight="1">
      <c r="A91" s="130"/>
      <c r="B91" s="49"/>
      <c r="C91" s="51"/>
      <c r="D91" s="16"/>
      <c r="E91" s="45"/>
      <c r="F91" s="199"/>
    </row>
    <row r="92" spans="1:6" s="41" customFormat="1" ht="12.75" customHeight="1">
      <c r="A92" s="131"/>
      <c r="B92" s="88"/>
      <c r="C92" s="51" t="s">
        <v>17</v>
      </c>
      <c r="D92" s="16">
        <v>35</v>
      </c>
      <c r="E92" s="45"/>
      <c r="F92" s="197">
        <f>E92*D92</f>
        <v>0</v>
      </c>
    </row>
    <row r="93" spans="1:6" s="41" customFormat="1" ht="12.75" customHeight="1">
      <c r="A93" s="13"/>
      <c r="B93" s="88"/>
      <c r="C93" s="51"/>
      <c r="D93" s="16"/>
      <c r="E93" s="45"/>
      <c r="F93" s="200"/>
    </row>
    <row r="94" spans="1:6" s="53" customFormat="1" ht="15.75" customHeight="1">
      <c r="A94" s="158" t="s">
        <v>77</v>
      </c>
      <c r="B94" s="159" t="s">
        <v>38</v>
      </c>
      <c r="C94" s="160" t="s">
        <v>9</v>
      </c>
      <c r="D94" s="161"/>
      <c r="E94" s="162"/>
      <c r="F94" s="163">
        <f>SUM(F84:O92)</f>
        <v>0</v>
      </c>
    </row>
    <row r="95" spans="1:6" s="15" customFormat="1" ht="15.75" customHeight="1">
      <c r="A95" s="52"/>
      <c r="B95" s="49"/>
      <c r="C95" s="51"/>
      <c r="D95" s="16"/>
      <c r="E95" s="17"/>
      <c r="F95" s="18"/>
    </row>
    <row r="96" spans="1:6" s="15" customFormat="1" ht="15.75" customHeight="1">
      <c r="A96" s="104" t="s">
        <v>78</v>
      </c>
      <c r="B96" s="105" t="s">
        <v>44</v>
      </c>
      <c r="C96" s="51"/>
      <c r="D96" s="16"/>
      <c r="E96" s="17"/>
      <c r="F96" s="197"/>
    </row>
    <row r="97" spans="1:15" s="50" customFormat="1" ht="13.5" customHeight="1">
      <c r="A97" s="52"/>
      <c r="B97" s="60"/>
      <c r="C97" s="61"/>
      <c r="D97" s="16"/>
      <c r="E97" s="17"/>
      <c r="F97" s="197"/>
      <c r="G97" s="64"/>
      <c r="H97" s="64"/>
      <c r="I97" s="64"/>
      <c r="J97" s="64"/>
      <c r="K97" s="64"/>
      <c r="L97" s="64"/>
      <c r="M97" s="64"/>
      <c r="N97" s="64"/>
      <c r="O97" s="64"/>
    </row>
    <row r="98" spans="1:6" s="15" customFormat="1" ht="207" customHeight="1">
      <c r="A98" s="132" t="s">
        <v>45</v>
      </c>
      <c r="B98" s="49" t="s">
        <v>54</v>
      </c>
      <c r="C98" s="51"/>
      <c r="D98" s="16"/>
      <c r="E98" s="45"/>
      <c r="F98" s="199"/>
    </row>
    <row r="99" spans="1:6" s="41" customFormat="1" ht="52.5" customHeight="1">
      <c r="A99" s="133"/>
      <c r="B99" s="151" t="s">
        <v>74</v>
      </c>
      <c r="C99" s="51" t="s">
        <v>8</v>
      </c>
      <c r="D99" s="16">
        <v>150</v>
      </c>
      <c r="E99" s="45"/>
      <c r="F99" s="197">
        <f>E99*D99</f>
        <v>0</v>
      </c>
    </row>
    <row r="100" spans="1:6" s="41" customFormat="1" ht="13.5" customHeight="1">
      <c r="A100" s="133"/>
      <c r="B100" s="88"/>
      <c r="C100" s="51"/>
      <c r="D100" s="16"/>
      <c r="E100" s="45"/>
      <c r="F100" s="200"/>
    </row>
    <row r="101" spans="1:6" s="41" customFormat="1" ht="66.75" customHeight="1">
      <c r="A101" s="133"/>
      <c r="B101" s="151" t="s">
        <v>73</v>
      </c>
      <c r="C101" s="51" t="s">
        <v>8</v>
      </c>
      <c r="D101" s="16">
        <v>150</v>
      </c>
      <c r="E101" s="45"/>
      <c r="F101" s="197">
        <f>E101*D101</f>
        <v>0</v>
      </c>
    </row>
    <row r="102" spans="1:6" s="41" customFormat="1" ht="13.5" customHeight="1">
      <c r="A102" s="13"/>
      <c r="B102" s="88"/>
      <c r="C102" s="51"/>
      <c r="D102" s="16"/>
      <c r="E102" s="45"/>
      <c r="F102" s="200"/>
    </row>
    <row r="103" spans="1:15" s="50" customFormat="1" ht="161.25" customHeight="1">
      <c r="A103" s="132" t="s">
        <v>46</v>
      </c>
      <c r="B103" s="90" t="s">
        <v>62</v>
      </c>
      <c r="C103" s="91"/>
      <c r="D103" s="16"/>
      <c r="E103" s="17"/>
      <c r="F103" s="197"/>
      <c r="G103" s="64"/>
      <c r="H103" s="64"/>
      <c r="I103" s="64"/>
      <c r="J103" s="64"/>
      <c r="K103" s="64"/>
      <c r="L103" s="64"/>
      <c r="M103" s="64"/>
      <c r="N103" s="64"/>
      <c r="O103" s="64"/>
    </row>
    <row r="104" spans="1:6" s="41" customFormat="1" ht="13.5" customHeight="1">
      <c r="A104" s="133"/>
      <c r="B104" s="88"/>
      <c r="C104" s="51"/>
      <c r="D104" s="16"/>
      <c r="E104" s="45"/>
      <c r="F104" s="200"/>
    </row>
    <row r="105" spans="1:6" s="41" customFormat="1" ht="28.5" customHeight="1">
      <c r="A105" s="133"/>
      <c r="B105" s="88" t="s">
        <v>80</v>
      </c>
      <c r="C105" s="51" t="s">
        <v>17</v>
      </c>
      <c r="D105" s="16">
        <v>55</v>
      </c>
      <c r="E105" s="45"/>
      <c r="F105" s="197">
        <f>E105*D105</f>
        <v>0</v>
      </c>
    </row>
    <row r="106" spans="1:6" s="41" customFormat="1" ht="13.5" customHeight="1">
      <c r="A106" s="133"/>
      <c r="B106" s="88"/>
      <c r="C106" s="51"/>
      <c r="D106" s="16"/>
      <c r="E106" s="45"/>
      <c r="F106" s="200"/>
    </row>
    <row r="107" spans="1:6" s="41" customFormat="1" ht="28.5" customHeight="1">
      <c r="A107" s="133"/>
      <c r="B107" s="151" t="s">
        <v>63</v>
      </c>
      <c r="C107" s="51" t="s">
        <v>8</v>
      </c>
      <c r="D107" s="16">
        <v>60</v>
      </c>
      <c r="E107" s="45"/>
      <c r="F107" s="197">
        <f>E107*D107</f>
        <v>0</v>
      </c>
    </row>
    <row r="108" spans="1:15" s="50" customFormat="1" ht="13.5" customHeight="1">
      <c r="A108" s="52"/>
      <c r="B108" s="60"/>
      <c r="C108" s="61"/>
      <c r="D108" s="16"/>
      <c r="E108" s="17"/>
      <c r="F108" s="197"/>
      <c r="G108" s="64"/>
      <c r="H108" s="64"/>
      <c r="I108" s="64"/>
      <c r="J108" s="64"/>
      <c r="K108" s="64"/>
      <c r="L108" s="64"/>
      <c r="M108" s="64"/>
      <c r="N108" s="64"/>
      <c r="O108" s="64"/>
    </row>
    <row r="109" spans="1:6" s="53" customFormat="1" ht="15.75" customHeight="1">
      <c r="A109" s="152" t="s">
        <v>78</v>
      </c>
      <c r="B109" s="153" t="s">
        <v>47</v>
      </c>
      <c r="C109" s="154" t="s">
        <v>9</v>
      </c>
      <c r="D109" s="155"/>
      <c r="E109" s="156"/>
      <c r="F109" s="157">
        <f>SUM(F97:F108)</f>
        <v>0</v>
      </c>
    </row>
    <row r="110" spans="1:6" s="15" customFormat="1" ht="12.75" customHeight="1">
      <c r="A110" s="52"/>
      <c r="B110" s="49"/>
      <c r="C110" s="51"/>
      <c r="D110" s="16"/>
      <c r="E110" s="17"/>
      <c r="F110" s="18"/>
    </row>
    <row r="111" spans="1:6" s="41" customFormat="1" ht="15" customHeight="1">
      <c r="A111" s="178" t="s">
        <v>118</v>
      </c>
      <c r="B111" s="179" t="s">
        <v>92</v>
      </c>
      <c r="C111" s="54"/>
      <c r="D111" s="40"/>
      <c r="E111" s="57"/>
      <c r="F111" s="202"/>
    </row>
    <row r="112" spans="1:6" s="41" customFormat="1" ht="13.5" customHeight="1">
      <c r="A112" s="180"/>
      <c r="B112" s="56"/>
      <c r="C112" s="54"/>
      <c r="D112" s="40"/>
      <c r="E112" s="181"/>
      <c r="F112" s="203"/>
    </row>
    <row r="113" spans="1:6" s="41" customFormat="1" ht="66" customHeight="1">
      <c r="A113" s="183" t="s">
        <v>93</v>
      </c>
      <c r="B113" s="151" t="s">
        <v>94</v>
      </c>
      <c r="C113" s="151"/>
      <c r="D113" s="151"/>
      <c r="E113" s="151"/>
      <c r="F113" s="204"/>
    </row>
    <row r="114" spans="1:6" s="41" customFormat="1" ht="13.5" customHeight="1">
      <c r="A114" s="182"/>
      <c r="B114" s="151"/>
      <c r="C114" s="151" t="s">
        <v>8</v>
      </c>
      <c r="D114" s="151">
        <v>70</v>
      </c>
      <c r="E114" s="151"/>
      <c r="F114" s="197">
        <f>E114*D114</f>
        <v>0</v>
      </c>
    </row>
    <row r="115" spans="1:6" s="41" customFormat="1" ht="13.5" customHeight="1">
      <c r="A115" s="180"/>
      <c r="B115" s="151"/>
      <c r="C115" s="151"/>
      <c r="D115" s="151"/>
      <c r="E115" s="151"/>
      <c r="F115" s="211"/>
    </row>
    <row r="116" spans="1:15" s="71" customFormat="1" ht="66.75" customHeight="1">
      <c r="A116" s="183" t="s">
        <v>95</v>
      </c>
      <c r="B116" s="151" t="s">
        <v>96</v>
      </c>
      <c r="C116" s="151"/>
      <c r="D116" s="151"/>
      <c r="E116" s="151"/>
      <c r="F116" s="211"/>
      <c r="G116" s="70"/>
      <c r="H116" s="70"/>
      <c r="I116" s="70"/>
      <c r="J116" s="70"/>
      <c r="K116" s="70"/>
      <c r="L116" s="70"/>
      <c r="M116" s="70"/>
      <c r="N116" s="70"/>
      <c r="O116" s="70"/>
    </row>
    <row r="117" spans="1:6" s="41" customFormat="1" ht="13.5" customHeight="1">
      <c r="A117" s="184"/>
      <c r="B117" s="151" t="s">
        <v>97</v>
      </c>
      <c r="C117" s="151" t="s">
        <v>8</v>
      </c>
      <c r="D117" s="151">
        <v>140</v>
      </c>
      <c r="E117" s="151"/>
      <c r="F117" s="197">
        <f>E117*D117</f>
        <v>0</v>
      </c>
    </row>
    <row r="118" spans="1:6" s="41" customFormat="1" ht="13.5" customHeight="1">
      <c r="A118" s="185"/>
      <c r="B118" s="151"/>
      <c r="C118" s="151"/>
      <c r="D118" s="151"/>
      <c r="E118" s="151"/>
      <c r="F118" s="211"/>
    </row>
    <row r="119" spans="1:6" s="41" customFormat="1" ht="78" customHeight="1">
      <c r="A119" s="183" t="s">
        <v>98</v>
      </c>
      <c r="B119" s="151" t="s">
        <v>99</v>
      </c>
      <c r="C119" s="151"/>
      <c r="D119" s="151"/>
      <c r="E119" s="151"/>
      <c r="F119" s="211"/>
    </row>
    <row r="120" spans="1:6" s="41" customFormat="1" ht="13.5" customHeight="1">
      <c r="A120" s="184"/>
      <c r="B120" s="151"/>
      <c r="C120" s="151" t="s">
        <v>49</v>
      </c>
      <c r="D120" s="151">
        <v>2</v>
      </c>
      <c r="E120" s="151"/>
      <c r="F120" s="197">
        <f>E120*D120</f>
        <v>0</v>
      </c>
    </row>
    <row r="121" spans="1:6" s="41" customFormat="1" ht="13.5" customHeight="1">
      <c r="A121" s="185"/>
      <c r="B121" s="151"/>
      <c r="C121" s="151"/>
      <c r="D121" s="151"/>
      <c r="E121" s="151"/>
      <c r="F121" s="211"/>
    </row>
    <row r="122" spans="1:6" s="41" customFormat="1" ht="398.25" customHeight="1">
      <c r="A122" s="183" t="s">
        <v>100</v>
      </c>
      <c r="B122" s="151" t="s">
        <v>101</v>
      </c>
      <c r="C122" s="151"/>
      <c r="D122" s="151"/>
      <c r="E122" s="151"/>
      <c r="F122" s="211"/>
    </row>
    <row r="123" spans="1:19" s="41" customFormat="1" ht="20.25" customHeight="1">
      <c r="A123" s="184"/>
      <c r="B123" s="151"/>
      <c r="C123" s="151" t="s">
        <v>102</v>
      </c>
      <c r="D123" s="151">
        <v>66</v>
      </c>
      <c r="E123" s="151"/>
      <c r="F123" s="197">
        <f>E123*D123</f>
        <v>0</v>
      </c>
      <c r="R123" s="15"/>
      <c r="S123" s="186"/>
    </row>
    <row r="124" spans="1:6" s="41" customFormat="1" ht="13.5" customHeight="1">
      <c r="A124" s="185"/>
      <c r="B124" s="151"/>
      <c r="C124" s="151"/>
      <c r="D124" s="151"/>
      <c r="E124" s="151"/>
      <c r="F124" s="211"/>
    </row>
    <row r="125" spans="1:6" s="41" customFormat="1" ht="13.5" customHeight="1">
      <c r="A125" s="185"/>
      <c r="B125" s="151"/>
      <c r="C125" s="151"/>
      <c r="D125" s="151"/>
      <c r="E125" s="151"/>
      <c r="F125" s="211"/>
    </row>
    <row r="126" spans="1:6" s="41" customFormat="1" ht="362.25" customHeight="1">
      <c r="A126" s="183" t="s">
        <v>103</v>
      </c>
      <c r="B126" s="187" t="s">
        <v>119</v>
      </c>
      <c r="C126" s="151"/>
      <c r="D126" s="151"/>
      <c r="E126" s="151"/>
      <c r="F126" s="211"/>
    </row>
    <row r="127" spans="1:6" s="41" customFormat="1" ht="28.5" customHeight="1">
      <c r="A127" s="184"/>
      <c r="B127" s="151" t="s">
        <v>104</v>
      </c>
      <c r="C127" s="151" t="s">
        <v>8</v>
      </c>
      <c r="D127" s="151">
        <v>35</v>
      </c>
      <c r="E127" s="151"/>
      <c r="F127" s="197">
        <f>E127*D127</f>
        <v>0</v>
      </c>
    </row>
    <row r="128" spans="1:6" s="41" customFormat="1" ht="13.5" customHeight="1">
      <c r="A128" s="184"/>
      <c r="B128" s="151"/>
      <c r="C128" s="151"/>
      <c r="D128" s="151"/>
      <c r="E128" s="151"/>
      <c r="F128" s="211"/>
    </row>
    <row r="129" spans="1:6" s="41" customFormat="1" ht="13.5" customHeight="1">
      <c r="A129" s="184"/>
      <c r="B129" s="151" t="s">
        <v>105</v>
      </c>
      <c r="C129" s="151" t="s">
        <v>8</v>
      </c>
      <c r="D129" s="151">
        <v>36</v>
      </c>
      <c r="E129" s="151"/>
      <c r="F129" s="197">
        <f>E129*D129</f>
        <v>0</v>
      </c>
    </row>
    <row r="130" spans="1:6" s="41" customFormat="1" ht="13.5" customHeight="1">
      <c r="A130" s="184"/>
      <c r="B130" s="151"/>
      <c r="C130" s="151"/>
      <c r="D130" s="151"/>
      <c r="E130" s="151"/>
      <c r="F130" s="211"/>
    </row>
    <row r="131" spans="1:6" s="41" customFormat="1" ht="40.5" customHeight="1">
      <c r="A131" s="184"/>
      <c r="B131" s="151" t="s">
        <v>106</v>
      </c>
      <c r="C131" s="151" t="s">
        <v>49</v>
      </c>
      <c r="D131" s="151">
        <v>1</v>
      </c>
      <c r="E131" s="151"/>
      <c r="F131" s="197">
        <f>E131*D131</f>
        <v>0</v>
      </c>
    </row>
    <row r="132" spans="1:6" s="41" customFormat="1" ht="18" customHeight="1">
      <c r="A132" s="185"/>
      <c r="B132" s="151"/>
      <c r="C132" s="151"/>
      <c r="D132" s="151"/>
      <c r="E132" s="151"/>
      <c r="F132" s="211"/>
    </row>
    <row r="133" spans="1:6" s="41" customFormat="1" ht="198" customHeight="1">
      <c r="A133" s="183" t="s">
        <v>107</v>
      </c>
      <c r="B133" s="151" t="s">
        <v>108</v>
      </c>
      <c r="C133" s="151"/>
      <c r="D133" s="151"/>
      <c r="E133" s="151"/>
      <c r="F133" s="211"/>
    </row>
    <row r="134" spans="1:19" s="41" customFormat="1" ht="22.5" customHeight="1">
      <c r="A134" s="184"/>
      <c r="B134" s="151"/>
      <c r="C134" s="151" t="s">
        <v>102</v>
      </c>
      <c r="D134" s="151">
        <v>23</v>
      </c>
      <c r="E134" s="151"/>
      <c r="F134" s="197">
        <f>E134*D134</f>
        <v>0</v>
      </c>
      <c r="R134" s="15"/>
      <c r="S134" s="186"/>
    </row>
    <row r="135" spans="1:6" s="41" customFormat="1" ht="17.25" customHeight="1">
      <c r="A135" s="185"/>
      <c r="B135" s="151"/>
      <c r="C135" s="151"/>
      <c r="D135" s="151"/>
      <c r="E135" s="151"/>
      <c r="F135" s="211"/>
    </row>
    <row r="136" spans="1:6" s="41" customFormat="1" ht="315.75" customHeight="1">
      <c r="A136" s="183" t="s">
        <v>109</v>
      </c>
      <c r="B136" s="151" t="s">
        <v>121</v>
      </c>
      <c r="C136" s="151"/>
      <c r="D136" s="151"/>
      <c r="E136" s="151"/>
      <c r="F136" s="211"/>
    </row>
    <row r="137" spans="1:20" s="41" customFormat="1" ht="17.25" customHeight="1">
      <c r="A137" s="184"/>
      <c r="B137" s="151"/>
      <c r="C137" s="151" t="s">
        <v>102</v>
      </c>
      <c r="D137" s="151">
        <v>40</v>
      </c>
      <c r="E137" s="151"/>
      <c r="F137" s="197">
        <f>E137*D137</f>
        <v>0</v>
      </c>
      <c r="S137" s="15"/>
      <c r="T137" s="186"/>
    </row>
    <row r="138" spans="1:6" s="41" customFormat="1" ht="13.5" customHeight="1">
      <c r="A138" s="185"/>
      <c r="B138" s="151"/>
      <c r="C138" s="151"/>
      <c r="D138" s="151"/>
      <c r="E138" s="151"/>
      <c r="F138" s="211"/>
    </row>
    <row r="139" spans="1:6" s="41" customFormat="1" ht="409.5" customHeight="1">
      <c r="A139" s="183" t="s">
        <v>110</v>
      </c>
      <c r="B139" s="151" t="s">
        <v>111</v>
      </c>
      <c r="C139" s="151"/>
      <c r="D139" s="151"/>
      <c r="E139" s="151"/>
      <c r="F139" s="211"/>
    </row>
    <row r="140" spans="1:6" s="41" customFormat="1" ht="13.5" customHeight="1">
      <c r="A140" s="184"/>
      <c r="B140" s="151"/>
      <c r="C140" s="151" t="s">
        <v>49</v>
      </c>
      <c r="D140" s="151">
        <v>2</v>
      </c>
      <c r="E140" s="151"/>
      <c r="F140" s="197">
        <f>E140*D140</f>
        <v>0</v>
      </c>
    </row>
    <row r="141" spans="1:6" s="41" customFormat="1" ht="13.5" customHeight="1">
      <c r="A141" s="185"/>
      <c r="B141" s="151"/>
      <c r="C141" s="151"/>
      <c r="D141" s="151"/>
      <c r="E141" s="151"/>
      <c r="F141" s="211"/>
    </row>
    <row r="142" spans="1:6" s="41" customFormat="1" ht="264" customHeight="1">
      <c r="A142" s="183" t="s">
        <v>112</v>
      </c>
      <c r="B142" s="151" t="s">
        <v>113</v>
      </c>
      <c r="C142" s="151"/>
      <c r="D142" s="151"/>
      <c r="E142" s="151"/>
      <c r="F142" s="211"/>
    </row>
    <row r="143" spans="1:6" s="41" customFormat="1" ht="13.5" customHeight="1">
      <c r="A143" s="184"/>
      <c r="B143" s="151"/>
      <c r="C143" s="151" t="s">
        <v>49</v>
      </c>
      <c r="D143" s="151">
        <v>5</v>
      </c>
      <c r="E143" s="151"/>
      <c r="F143" s="197">
        <f>E143*D143</f>
        <v>0</v>
      </c>
    </row>
    <row r="144" spans="1:6" s="41" customFormat="1" ht="297" customHeight="1">
      <c r="A144" s="183" t="s">
        <v>114</v>
      </c>
      <c r="B144" s="151" t="s">
        <v>123</v>
      </c>
      <c r="C144" s="151"/>
      <c r="D144" s="151"/>
      <c r="E144" s="151"/>
      <c r="F144" s="211"/>
    </row>
    <row r="145" spans="1:6" s="41" customFormat="1" ht="13.5" customHeight="1">
      <c r="A145" s="184"/>
      <c r="B145" s="151"/>
      <c r="C145" s="151" t="s">
        <v>48</v>
      </c>
      <c r="D145" s="151">
        <v>1</v>
      </c>
      <c r="E145" s="151"/>
      <c r="F145" s="197">
        <f>E145*D145</f>
        <v>0</v>
      </c>
    </row>
    <row r="146" spans="1:6" s="41" customFormat="1" ht="13.5" customHeight="1">
      <c r="A146" s="185"/>
      <c r="B146" s="151"/>
      <c r="C146" s="151"/>
      <c r="D146" s="151"/>
      <c r="E146" s="151"/>
      <c r="F146" s="211"/>
    </row>
    <row r="147" spans="1:6" s="41" customFormat="1" ht="181.5" customHeight="1">
      <c r="A147" s="183" t="s">
        <v>115</v>
      </c>
      <c r="B147" s="151" t="s">
        <v>116</v>
      </c>
      <c r="C147" s="151"/>
      <c r="D147" s="151"/>
      <c r="E147" s="151"/>
      <c r="F147" s="211"/>
    </row>
    <row r="148" spans="1:6" s="41" customFormat="1" ht="13.5" customHeight="1">
      <c r="A148" s="184"/>
      <c r="B148" s="151"/>
      <c r="C148" s="151" t="s">
        <v>48</v>
      </c>
      <c r="D148" s="151">
        <v>1</v>
      </c>
      <c r="E148" s="151"/>
      <c r="F148" s="197">
        <f>E148*D148</f>
        <v>0</v>
      </c>
    </row>
    <row r="149" spans="1:6" s="41" customFormat="1" ht="13.5" customHeight="1">
      <c r="A149" s="184"/>
      <c r="B149" s="151"/>
      <c r="C149" s="151"/>
      <c r="D149" s="151"/>
      <c r="E149" s="151"/>
      <c r="F149" s="211"/>
    </row>
    <row r="150" spans="1:6" s="41" customFormat="1" ht="13.5" customHeight="1">
      <c r="A150" s="180"/>
      <c r="B150" s="151"/>
      <c r="C150" s="151"/>
      <c r="D150" s="151"/>
      <c r="E150" s="151"/>
      <c r="F150" s="211"/>
    </row>
    <row r="151" spans="1:6" s="53" customFormat="1" ht="22.5" customHeight="1">
      <c r="A151" s="212" t="s">
        <v>118</v>
      </c>
      <c r="B151" s="213" t="s">
        <v>117</v>
      </c>
      <c r="C151" s="213" t="s">
        <v>9</v>
      </c>
      <c r="D151" s="213"/>
      <c r="E151" s="213"/>
      <c r="F151" s="214">
        <f>SUM(F112:F150)</f>
        <v>0</v>
      </c>
    </row>
    <row r="152" spans="1:6" s="15" customFormat="1" ht="12.75" customHeight="1">
      <c r="A152" s="52"/>
      <c r="B152" s="49"/>
      <c r="C152" s="51"/>
      <c r="D152" s="16"/>
      <c r="E152" s="17"/>
      <c r="F152" s="18"/>
    </row>
    <row r="153" spans="1:6" s="15" customFormat="1" ht="12.75" customHeight="1">
      <c r="A153" s="52"/>
      <c r="B153" s="49"/>
      <c r="C153" s="51"/>
      <c r="D153" s="16"/>
      <c r="E153" s="17"/>
      <c r="F153" s="18"/>
    </row>
    <row r="154" spans="1:6" s="15" customFormat="1" ht="12.75" customHeight="1">
      <c r="A154" s="52"/>
      <c r="B154" s="49"/>
      <c r="C154" s="51"/>
      <c r="D154" s="16"/>
      <c r="E154" s="17"/>
      <c r="F154" s="18"/>
    </row>
    <row r="155" spans="1:6" s="15" customFormat="1" ht="12.75" customHeight="1">
      <c r="A155" s="52"/>
      <c r="B155" s="49"/>
      <c r="C155" s="51"/>
      <c r="D155" s="16"/>
      <c r="E155" s="17"/>
      <c r="F155" s="18"/>
    </row>
    <row r="156" spans="1:6" s="15" customFormat="1" ht="12.75" customHeight="1">
      <c r="A156" s="52"/>
      <c r="B156" s="49"/>
      <c r="C156" s="51"/>
      <c r="D156" s="16"/>
      <c r="E156" s="17"/>
      <c r="F156" s="18"/>
    </row>
    <row r="157" spans="1:15" s="71" customFormat="1" ht="15.75" customHeight="1">
      <c r="A157" s="66"/>
      <c r="B157" s="67" t="s">
        <v>10</v>
      </c>
      <c r="C157" s="68"/>
      <c r="D157" s="40"/>
      <c r="E157" s="57"/>
      <c r="F157" s="69"/>
      <c r="G157" s="70"/>
      <c r="H157" s="70"/>
      <c r="I157" s="70"/>
      <c r="J157" s="70"/>
      <c r="K157" s="70"/>
      <c r="L157" s="70"/>
      <c r="M157" s="70"/>
      <c r="N157" s="70"/>
      <c r="O157" s="70"/>
    </row>
    <row r="158" spans="1:255" ht="15" customHeight="1">
      <c r="A158"/>
      <c r="B158"/>
      <c r="C158"/>
      <c r="D158" s="42"/>
      <c r="E158" s="31"/>
      <c r="F158" s="197"/>
      <c r="G158"/>
      <c r="H158"/>
      <c r="I158"/>
      <c r="J158"/>
      <c r="K158"/>
      <c r="L158"/>
      <c r="M158"/>
      <c r="N158"/>
      <c r="O158"/>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c r="IU158" s="13"/>
    </row>
    <row r="159" spans="1:255" ht="15" customHeight="1">
      <c r="A159"/>
      <c r="B159"/>
      <c r="C159"/>
      <c r="D159" s="42"/>
      <c r="E159" s="31"/>
      <c r="F159" s="197"/>
      <c r="G159"/>
      <c r="H159"/>
      <c r="I159"/>
      <c r="J159"/>
      <c r="K159"/>
      <c r="L159"/>
      <c r="M159"/>
      <c r="N159"/>
      <c r="O159"/>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c r="IU159" s="13"/>
    </row>
    <row r="160" spans="1:15" s="71" customFormat="1" ht="15.75" customHeight="1">
      <c r="A160" s="113" t="s">
        <v>75</v>
      </c>
      <c r="B160" s="114" t="s">
        <v>40</v>
      </c>
      <c r="C160" s="119" t="s">
        <v>9</v>
      </c>
      <c r="D160" s="120"/>
      <c r="E160" s="120"/>
      <c r="F160" s="205">
        <f>F46</f>
        <v>0</v>
      </c>
      <c r="G160" s="121"/>
      <c r="H160" s="121"/>
      <c r="I160" s="121"/>
      <c r="J160" s="121"/>
      <c r="K160" s="121"/>
      <c r="L160" s="121"/>
      <c r="M160" s="121"/>
      <c r="N160" s="121"/>
      <c r="O160" s="121"/>
    </row>
    <row r="161" spans="1:6" s="71" customFormat="1" ht="15.75" customHeight="1">
      <c r="A161" s="59"/>
      <c r="B161" s="37"/>
      <c r="C161" s="58"/>
      <c r="D161" s="36"/>
      <c r="E161" s="36"/>
      <c r="F161" s="198"/>
    </row>
    <row r="162" spans="1:15" s="41" customFormat="1" ht="15.75" customHeight="1">
      <c r="A162" s="123" t="s">
        <v>76</v>
      </c>
      <c r="B162" s="124" t="s">
        <v>41</v>
      </c>
      <c r="C162" s="125" t="s">
        <v>9</v>
      </c>
      <c r="D162" s="126"/>
      <c r="E162" s="127"/>
      <c r="F162" s="128">
        <f>F65</f>
        <v>0</v>
      </c>
      <c r="G162" s="129"/>
      <c r="H162" s="129"/>
      <c r="I162" s="129"/>
      <c r="J162" s="129"/>
      <c r="K162" s="129"/>
      <c r="L162" s="129"/>
      <c r="M162" s="129"/>
      <c r="N162" s="129"/>
      <c r="O162" s="129"/>
    </row>
    <row r="163" spans="1:6" s="71" customFormat="1" ht="15.75" customHeight="1">
      <c r="A163" s="59"/>
      <c r="B163" s="37"/>
      <c r="C163" s="58"/>
      <c r="D163" s="36"/>
      <c r="E163" s="36"/>
      <c r="F163" s="198"/>
    </row>
    <row r="164" spans="1:15" s="71" customFormat="1" ht="15.75" customHeight="1">
      <c r="A164" s="142" t="s">
        <v>79</v>
      </c>
      <c r="B164" s="143" t="s">
        <v>42</v>
      </c>
      <c r="C164" s="144" t="s">
        <v>9</v>
      </c>
      <c r="D164" s="145"/>
      <c r="E164" s="146"/>
      <c r="F164" s="147">
        <f>F78</f>
        <v>0</v>
      </c>
      <c r="G164" s="103"/>
      <c r="H164" s="103"/>
      <c r="I164" s="103"/>
      <c r="J164" s="103"/>
      <c r="K164" s="103"/>
      <c r="L164" s="103"/>
      <c r="M164" s="103"/>
      <c r="N164" s="103"/>
      <c r="O164" s="103"/>
    </row>
    <row r="165" spans="1:6" s="71" customFormat="1" ht="15.75" customHeight="1">
      <c r="A165" s="59"/>
      <c r="B165" s="37"/>
      <c r="C165" s="58"/>
      <c r="D165" s="36"/>
      <c r="E165" s="36"/>
      <c r="F165" s="198"/>
    </row>
    <row r="166" spans="1:15" s="71" customFormat="1" ht="15.75" customHeight="1">
      <c r="A166" s="97" t="s">
        <v>77</v>
      </c>
      <c r="B166" s="98" t="s">
        <v>35</v>
      </c>
      <c r="C166" s="99" t="s">
        <v>9</v>
      </c>
      <c r="D166" s="100"/>
      <c r="E166" s="101"/>
      <c r="F166" s="102">
        <f>F94</f>
        <v>0</v>
      </c>
      <c r="G166" s="103"/>
      <c r="H166" s="103"/>
      <c r="I166" s="103"/>
      <c r="J166" s="103"/>
      <c r="K166" s="103"/>
      <c r="L166" s="103"/>
      <c r="M166" s="103"/>
      <c r="N166" s="103"/>
      <c r="O166" s="103"/>
    </row>
    <row r="167" spans="1:6" s="71" customFormat="1" ht="15.75" customHeight="1">
      <c r="A167" s="59"/>
      <c r="B167" s="37"/>
      <c r="C167" s="54"/>
      <c r="D167" s="40"/>
      <c r="E167" s="57"/>
      <c r="F167" s="69"/>
    </row>
    <row r="168" spans="1:15" s="71" customFormat="1" ht="15.75" customHeight="1">
      <c r="A168" s="106" t="s">
        <v>78</v>
      </c>
      <c r="B168" s="107" t="s">
        <v>39</v>
      </c>
      <c r="C168" s="108" t="s">
        <v>9</v>
      </c>
      <c r="D168" s="109"/>
      <c r="E168" s="110"/>
      <c r="F168" s="111">
        <f>F109</f>
        <v>0</v>
      </c>
      <c r="G168" s="112"/>
      <c r="H168" s="112"/>
      <c r="I168" s="112"/>
      <c r="J168" s="112"/>
      <c r="K168" s="112"/>
      <c r="L168" s="112"/>
      <c r="M168" s="112"/>
      <c r="N168" s="112"/>
      <c r="O168" s="112"/>
    </row>
    <row r="169" spans="1:6" s="71" customFormat="1" ht="15.75" customHeight="1">
      <c r="A169" s="188"/>
      <c r="B169" s="37"/>
      <c r="C169" s="54"/>
      <c r="D169" s="40"/>
      <c r="E169" s="57"/>
      <c r="F169" s="69"/>
    </row>
    <row r="170" spans="1:6" s="71" customFormat="1" ht="15.75" customHeight="1">
      <c r="A170" s="189" t="s">
        <v>118</v>
      </c>
      <c r="B170" s="190" t="s">
        <v>92</v>
      </c>
      <c r="C170" s="191" t="s">
        <v>9</v>
      </c>
      <c r="D170" s="192"/>
      <c r="E170" s="193"/>
      <c r="F170" s="194">
        <f>F151</f>
        <v>0</v>
      </c>
    </row>
    <row r="171" spans="1:6" s="71" customFormat="1" ht="15.75" customHeight="1">
      <c r="A171" s="59"/>
      <c r="B171" s="37"/>
      <c r="C171" s="54"/>
      <c r="D171" s="40"/>
      <c r="E171" s="57"/>
      <c r="F171" s="69"/>
    </row>
    <row r="172" spans="1:15" s="53" customFormat="1" ht="15.75" customHeight="1">
      <c r="A172" s="73"/>
      <c r="B172" s="74" t="s">
        <v>120</v>
      </c>
      <c r="C172" s="75" t="s">
        <v>9</v>
      </c>
      <c r="D172" s="76"/>
      <c r="E172" s="76"/>
      <c r="F172" s="206">
        <f>SUM(F160:F171)</f>
        <v>0</v>
      </c>
      <c r="G172" s="77"/>
      <c r="H172" s="77"/>
      <c r="I172" s="77"/>
      <c r="J172" s="77"/>
      <c r="K172" s="77"/>
      <c r="L172" s="77"/>
      <c r="M172" s="77"/>
      <c r="N172" s="77"/>
      <c r="O172" s="77"/>
    </row>
    <row r="173" spans="1:15" s="72" customFormat="1" ht="15.75" customHeight="1">
      <c r="A173" s="78"/>
      <c r="B173" s="33"/>
      <c r="C173" s="68"/>
      <c r="D173" s="8"/>
      <c r="E173" s="9"/>
      <c r="F173" s="10"/>
      <c r="G173" s="65"/>
      <c r="H173" s="65"/>
      <c r="I173" s="65"/>
      <c r="J173" s="65"/>
      <c r="K173" s="65"/>
      <c r="L173" s="65"/>
      <c r="M173" s="65"/>
      <c r="N173" s="65"/>
      <c r="O173" s="65"/>
    </row>
    <row r="174" spans="1:15" s="71" customFormat="1" ht="15.75" customHeight="1">
      <c r="A174" s="79"/>
      <c r="B174" s="80" t="s">
        <v>11</v>
      </c>
      <c r="C174" s="68"/>
      <c r="D174" s="40"/>
      <c r="E174" s="57"/>
      <c r="F174" s="40">
        <f>(F172*1.25)-F172</f>
        <v>0</v>
      </c>
      <c r="G174" s="70"/>
      <c r="H174" s="70"/>
      <c r="I174" s="70"/>
      <c r="J174" s="70"/>
      <c r="K174" s="70"/>
      <c r="L174" s="70"/>
      <c r="M174" s="70"/>
      <c r="N174" s="70"/>
      <c r="O174" s="70"/>
    </row>
    <row r="175" spans="1:15" s="72" customFormat="1" ht="15.75" customHeight="1">
      <c r="A175" s="81"/>
      <c r="B175" s="33"/>
      <c r="C175" s="68"/>
      <c r="D175" s="8"/>
      <c r="E175" s="8"/>
      <c r="F175" s="207"/>
      <c r="G175" s="65"/>
      <c r="H175" s="65"/>
      <c r="I175" s="65"/>
      <c r="J175" s="65"/>
      <c r="K175" s="65"/>
      <c r="L175" s="65"/>
      <c r="M175" s="65"/>
      <c r="N175" s="65"/>
      <c r="O175" s="65"/>
    </row>
    <row r="176" spans="1:15" s="53" customFormat="1" ht="15.75" customHeight="1">
      <c r="A176" s="73"/>
      <c r="B176" s="74" t="s">
        <v>12</v>
      </c>
      <c r="C176" s="75" t="s">
        <v>9</v>
      </c>
      <c r="D176" s="76"/>
      <c r="E176" s="76"/>
      <c r="F176" s="206">
        <f>F174+F172</f>
        <v>0</v>
      </c>
      <c r="G176" s="77"/>
      <c r="H176" s="77"/>
      <c r="I176" s="77"/>
      <c r="J176" s="77"/>
      <c r="K176" s="77"/>
      <c r="L176" s="77"/>
      <c r="M176" s="77"/>
      <c r="N176" s="77"/>
      <c r="O176" s="92">
        <f>F172*1.25</f>
        <v>0</v>
      </c>
    </row>
    <row r="177" spans="1:8" ht="15.75" customHeight="1">
      <c r="A177" s="67"/>
      <c r="B177" s="82"/>
      <c r="C177" s="83"/>
      <c r="D177" s="84"/>
      <c r="E177" s="84"/>
      <c r="F177" s="208"/>
      <c r="G177" s="85"/>
      <c r="H177" s="85"/>
    </row>
    <row r="178" spans="1:255" ht="15.75" customHeight="1">
      <c r="A178"/>
      <c r="B178"/>
      <c r="C178"/>
      <c r="D178" s="31"/>
      <c r="E178" s="31"/>
      <c r="F178" s="197"/>
      <c r="G178"/>
      <c r="H178"/>
      <c r="I178"/>
      <c r="J178"/>
      <c r="K178"/>
      <c r="L178"/>
      <c r="M178"/>
      <c r="N178"/>
      <c r="O178"/>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c r="IH178" s="13"/>
      <c r="II178" s="13"/>
      <c r="IJ178" s="13"/>
      <c r="IK178" s="13"/>
      <c r="IL178" s="13"/>
      <c r="IM178" s="13"/>
      <c r="IN178" s="13"/>
      <c r="IO178" s="13"/>
      <c r="IP178" s="13"/>
      <c r="IQ178" s="13"/>
      <c r="IR178" s="13"/>
      <c r="IS178" s="13"/>
      <c r="IT178" s="13"/>
      <c r="IU178" s="13"/>
    </row>
    <row r="179" spans="1:255" ht="15.75" customHeight="1">
      <c r="A179"/>
      <c r="B179"/>
      <c r="C179"/>
      <c r="D179" s="31"/>
      <c r="E179" s="31"/>
      <c r="F179" s="197"/>
      <c r="G179"/>
      <c r="H179"/>
      <c r="I179"/>
      <c r="J179"/>
      <c r="K179"/>
      <c r="L179"/>
      <c r="M179"/>
      <c r="N179"/>
      <c r="O179"/>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c r="IH179" s="13"/>
      <c r="II179" s="13"/>
      <c r="IJ179" s="13"/>
      <c r="IK179" s="13"/>
      <c r="IL179" s="13"/>
      <c r="IM179" s="13"/>
      <c r="IN179" s="13"/>
      <c r="IO179" s="13"/>
      <c r="IP179" s="13"/>
      <c r="IQ179" s="13"/>
      <c r="IR179" s="13"/>
      <c r="IS179" s="13"/>
      <c r="IT179" s="13"/>
      <c r="IU179" s="13"/>
    </row>
    <row r="180" spans="1:6" ht="24.75" customHeight="1">
      <c r="A180" s="11"/>
      <c r="B180" s="33" t="s">
        <v>125</v>
      </c>
      <c r="C180" s="12"/>
      <c r="D180" s="18" t="s">
        <v>124</v>
      </c>
      <c r="E180" s="8"/>
      <c r="F180" s="207"/>
    </row>
    <row r="181" spans="1:15" s="72" customFormat="1" ht="13.5" customHeight="1">
      <c r="A181" s="11"/>
      <c r="B181" s="33"/>
      <c r="C181" s="12"/>
      <c r="D181" s="8"/>
      <c r="E181" s="8"/>
      <c r="F181" s="209"/>
      <c r="G181" s="65"/>
      <c r="H181" s="65"/>
      <c r="I181" s="65"/>
      <c r="J181" s="65"/>
      <c r="K181" s="65"/>
      <c r="L181" s="65"/>
      <c r="M181" s="65"/>
      <c r="N181" s="65"/>
      <c r="O181" s="65"/>
    </row>
    <row r="182" spans="1:15" s="72" customFormat="1" ht="90" customHeight="1">
      <c r="A182" s="11"/>
      <c r="B182" s="33"/>
      <c r="C182" s="12"/>
      <c r="D182" s="8"/>
      <c r="E182" s="8"/>
      <c r="F182" s="207"/>
      <c r="G182" s="65"/>
      <c r="H182" s="65"/>
      <c r="I182" s="65"/>
      <c r="J182" s="65"/>
      <c r="K182" s="65"/>
      <c r="L182" s="65"/>
      <c r="M182" s="65"/>
      <c r="N182" s="65"/>
      <c r="O182" s="65"/>
    </row>
    <row r="183" spans="1:15" s="50" customFormat="1" ht="13.5" customHeight="1">
      <c r="A183" s="86"/>
      <c r="B183" s="89"/>
      <c r="C183" s="12"/>
      <c r="D183" s="16"/>
      <c r="E183" s="16"/>
      <c r="F183" s="210"/>
      <c r="G183" s="64"/>
      <c r="H183" s="64"/>
      <c r="I183" s="64"/>
      <c r="J183" s="64"/>
      <c r="K183" s="64"/>
      <c r="L183" s="64"/>
      <c r="M183" s="64"/>
      <c r="N183" s="64"/>
      <c r="O183" s="64"/>
    </row>
    <row r="184" spans="1:6" ht="27.75" customHeight="1">
      <c r="A184" s="11"/>
      <c r="B184" s="11"/>
      <c r="C184" s="12"/>
      <c r="D184" s="8"/>
      <c r="E184" s="8"/>
      <c r="F184" s="207"/>
    </row>
    <row r="185" spans="1:6" ht="27.75" customHeight="1">
      <c r="A185" s="11"/>
      <c r="B185" s="11"/>
      <c r="C185" s="12"/>
      <c r="D185" s="8"/>
      <c r="E185" s="8"/>
      <c r="F185" s="207"/>
    </row>
    <row r="186" spans="1:6" ht="27.75" customHeight="1">
      <c r="A186" s="11"/>
      <c r="B186" s="11"/>
      <c r="C186" s="12"/>
      <c r="D186" s="8"/>
      <c r="E186" s="8"/>
      <c r="F186" s="207"/>
    </row>
    <row r="187" spans="1:6" ht="27.75" customHeight="1">
      <c r="A187" s="11"/>
      <c r="B187" s="11"/>
      <c r="C187" s="12"/>
      <c r="D187" s="8"/>
      <c r="E187" s="8"/>
      <c r="F187" s="207"/>
    </row>
    <row r="188" spans="1:6" ht="11.25">
      <c r="A188" s="6"/>
      <c r="B188" s="7"/>
      <c r="C188" s="6"/>
      <c r="D188" s="8"/>
      <c r="E188" s="9"/>
      <c r="F188" s="10"/>
    </row>
    <row r="189" spans="1:6" ht="11.25">
      <c r="A189" s="6"/>
      <c r="B189" s="7"/>
      <c r="C189" s="6"/>
      <c r="D189" s="8"/>
      <c r="E189" s="9"/>
      <c r="F189" s="10"/>
    </row>
    <row r="190" spans="1:6" ht="11.25">
      <c r="A190" s="6"/>
      <c r="B190" s="7"/>
      <c r="C190" s="6"/>
      <c r="D190" s="8"/>
      <c r="E190" s="9"/>
      <c r="F190" s="10"/>
    </row>
    <row r="191" spans="1:6" ht="11.25">
      <c r="A191" s="6"/>
      <c r="B191" s="7"/>
      <c r="C191" s="6"/>
      <c r="D191" s="8"/>
      <c r="E191" s="9"/>
      <c r="F191" s="10"/>
    </row>
    <row r="192" spans="1:6" ht="11.25">
      <c r="A192" s="6"/>
      <c r="B192" s="7"/>
      <c r="C192" s="6"/>
      <c r="D192" s="8"/>
      <c r="E192" s="9"/>
      <c r="F192" s="10"/>
    </row>
    <row r="193" spans="1:6" ht="11.25">
      <c r="A193" s="6"/>
      <c r="B193" s="7"/>
      <c r="C193" s="6"/>
      <c r="D193" s="8"/>
      <c r="E193" s="9"/>
      <c r="F193" s="10"/>
    </row>
    <row r="194" spans="1:6" ht="11.25">
      <c r="A194" s="6"/>
      <c r="B194" s="7"/>
      <c r="C194" s="6"/>
      <c r="D194" s="8"/>
      <c r="E194" s="9"/>
      <c r="F194" s="10"/>
    </row>
    <row r="195" spans="1:6" ht="11.25">
      <c r="A195" s="6"/>
      <c r="B195" s="7"/>
      <c r="C195" s="6"/>
      <c r="D195" s="8"/>
      <c r="E195" s="9"/>
      <c r="F195" s="10"/>
    </row>
  </sheetData>
  <sheetProtection/>
  <printOptions/>
  <pageMargins left="1.1811023622047245" right="0.2362204724409449" top="0.7480314960629921" bottom="0.3937007874015748" header="0.2755905511811024" footer="0.5118110236220472"/>
  <pageSetup horizontalDpi="300" verticalDpi="300" orientation="portrait" paperSize="9" scale="81" r:id="rId1"/>
  <headerFooter alignWithMargins="0">
    <oddHeader>&amp;L&amp;18&amp;K08-017GPZ&amp;11&amp;K000000 građevno projektni zavod d. d.&amp;RBr. projekta: 123/18-2
                      List br.:&amp;P+29
</oddHeader>
  </headerFooter>
  <rowBreaks count="6" manualBreakCount="6">
    <brk id="46" max="255" man="1"/>
    <brk id="65" max="255" man="1"/>
    <brk id="78" max="255" man="1"/>
    <brk id="94" max="255" man="1"/>
    <brk id="109" max="255" man="1"/>
    <brk id="15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dc:creator>
  <cp:keywords/>
  <dc:description/>
  <cp:lastModifiedBy>Daniel Strčić</cp:lastModifiedBy>
  <cp:lastPrinted>2018-11-19T08:05:33Z</cp:lastPrinted>
  <dcterms:created xsi:type="dcterms:W3CDTF">2005-11-28T10:12:45Z</dcterms:created>
  <dcterms:modified xsi:type="dcterms:W3CDTF">2018-11-19T08:06:15Z</dcterms:modified>
  <cp:category/>
  <cp:version/>
  <cp:contentType/>
  <cp:contentStatus/>
  <cp:revision>1478</cp:revision>
</cp:coreProperties>
</file>