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ijustinic\Desktop\Indira Justinic\NABAVA 2026\Kolumbarijski zid urne groblje Punat\"/>
    </mc:Choice>
  </mc:AlternateContent>
  <xr:revisionPtr revIDLastSave="0" documentId="8_{1AC8F462-878F-4858-94C3-919E8E4A37A6}" xr6:coauthVersionLast="47" xr6:coauthVersionMax="47" xr10:uidLastSave="{00000000-0000-0000-0000-000000000000}"/>
  <bookViews>
    <workbookView xWindow="2205" yWindow="2205" windowWidth="21585" windowHeight="11370" tabRatio="211" xr2:uid="{00000000-000D-0000-FFFF-FFFF00000000}"/>
  </bookViews>
  <sheets>
    <sheet name="Troškovnik" sheetId="1" r:id="rId1"/>
  </sheets>
  <definedNames>
    <definedName name="Excel_BuiltIn_Print_Area_1_1">Troškovnik!$A$1:$G$57</definedName>
    <definedName name="Excel_BuiltIn_Print_Titles_1">Troškovnik!$1:$6</definedName>
    <definedName name="_xlnm.Print_Area" localSheetId="0">Troškovnik!$A$1:$G$68</definedName>
  </definedNames>
  <calcPr calcId="181029"/>
</workbook>
</file>

<file path=xl/calcChain.xml><?xml version="1.0" encoding="utf-8"?>
<calcChain xmlns="http://schemas.openxmlformats.org/spreadsheetml/2006/main">
  <c r="G52" i="1" l="1"/>
  <c r="G49" i="1"/>
  <c r="G46" i="1"/>
  <c r="G43" i="1"/>
  <c r="G40" i="1"/>
  <c r="G36" i="1"/>
  <c r="G33" i="1"/>
  <c r="G29" i="1"/>
  <c r="G26" i="1"/>
  <c r="G23" i="1"/>
  <c r="G21" i="1"/>
  <c r="G17" i="1"/>
  <c r="G13" i="1"/>
  <c r="G54" i="1" l="1"/>
  <c r="G56" i="1" s="1"/>
  <c r="G55" i="1" s="1"/>
</calcChain>
</file>

<file path=xl/sharedStrings.xml><?xml version="1.0" encoding="utf-8"?>
<sst xmlns="http://schemas.openxmlformats.org/spreadsheetml/2006/main" count="84" uniqueCount="62">
  <si>
    <t>R.br.</t>
  </si>
  <si>
    <t>Opis stavke</t>
  </si>
  <si>
    <t>j.m.</t>
  </si>
  <si>
    <t>količina</t>
  </si>
  <si>
    <t xml:space="preserve">cijena </t>
  </si>
  <si>
    <t xml:space="preserve">Iznos </t>
  </si>
  <si>
    <t xml:space="preserve">1. </t>
  </si>
  <si>
    <r>
      <rPr>
        <i/>
        <sz val="11"/>
        <rFont val="Calibri"/>
        <family val="2"/>
        <charset val="238"/>
        <scheme val="minor"/>
      </rPr>
      <t xml:space="preserve">Kombinirani strojno-ručni </t>
    </r>
    <r>
      <rPr>
        <b/>
        <i/>
        <sz val="11"/>
        <rFont val="Calibri"/>
        <family val="2"/>
        <charset val="238"/>
        <scheme val="minor"/>
      </rPr>
      <t>prošireni iskop terena</t>
    </r>
    <r>
      <rPr>
        <i/>
        <sz val="11"/>
        <rFont val="Calibri"/>
        <family val="2"/>
        <charset val="238"/>
        <scheme val="minor"/>
      </rPr>
      <t xml:space="preserve"> za AB temelj kolumbarijskog zida. Prilikom iskopa paziti da se ne ošteti postojeći zid. Materijal od iskopa deponira se u zoni obuhvata zbog kasnijeg povrata. Obračun po m</t>
    </r>
    <r>
      <rPr>
        <i/>
        <sz val="11"/>
        <rFont val="Arial"/>
        <family val="2"/>
        <charset val="238"/>
      </rPr>
      <t>³</t>
    </r>
    <r>
      <rPr>
        <i/>
        <sz val="11"/>
        <rFont val="Calibri"/>
        <family val="2"/>
        <charset val="238"/>
        <scheme val="minor"/>
      </rPr>
      <t>iskopanog materijala u sraslom stanju.</t>
    </r>
  </si>
  <si>
    <t>7,50x0,90x0,40 = 2,70</t>
  </si>
  <si>
    <r>
      <rPr>
        <i/>
        <sz val="11"/>
        <rFont val="Calibri"/>
        <family val="2"/>
        <charset val="238"/>
        <scheme val="minor"/>
      </rPr>
      <t>m</t>
    </r>
    <r>
      <rPr>
        <i/>
        <sz val="11"/>
        <rFont val="Arial"/>
        <family val="2"/>
        <charset val="238"/>
      </rPr>
      <t>³</t>
    </r>
  </si>
  <si>
    <t>a'</t>
  </si>
  <si>
    <t xml:space="preserve">2. </t>
  </si>
  <si>
    <r>
      <rPr>
        <i/>
        <sz val="11"/>
        <rFont val="Calibri"/>
        <family val="2"/>
        <charset val="238"/>
        <scheme val="minor"/>
      </rPr>
      <t xml:space="preserve">Kombinirani strojno-ručni </t>
    </r>
    <r>
      <rPr>
        <b/>
        <i/>
        <sz val="11"/>
        <rFont val="Calibri"/>
        <family val="2"/>
        <charset val="238"/>
        <scheme val="minor"/>
      </rPr>
      <t>plitki iskop terena</t>
    </r>
    <r>
      <rPr>
        <i/>
        <sz val="11"/>
        <rFont val="Calibri"/>
        <family val="2"/>
        <charset val="238"/>
        <scheme val="minor"/>
      </rPr>
      <t xml:space="preserve"> gdje će se postaviti betonski opločnici. Obračun po m</t>
    </r>
    <r>
      <rPr>
        <i/>
        <sz val="11"/>
        <rFont val="Arial"/>
        <family val="2"/>
        <charset val="238"/>
      </rPr>
      <t>³</t>
    </r>
    <r>
      <rPr>
        <i/>
        <sz val="11"/>
        <rFont val="Calibri"/>
        <family val="2"/>
        <charset val="238"/>
        <scheme val="minor"/>
      </rPr>
      <t>iskopanog materijala u sraslom stanju.</t>
    </r>
  </si>
  <si>
    <r>
      <rPr>
        <i/>
        <sz val="11"/>
        <rFont val="Georgia"/>
        <family val="1"/>
        <charset val="238"/>
      </rPr>
      <t>[</t>
    </r>
    <r>
      <rPr>
        <i/>
        <sz val="11"/>
        <rFont val="Calibri"/>
        <family val="2"/>
        <charset val="238"/>
        <scheme val="minor"/>
      </rPr>
      <t>(8,70x1,50)-(7,50x0,90)</t>
    </r>
    <r>
      <rPr>
        <i/>
        <sz val="11"/>
        <rFont val="Georgia"/>
        <family val="1"/>
        <charset val="238"/>
      </rPr>
      <t>]</t>
    </r>
    <r>
      <rPr>
        <i/>
        <sz val="11"/>
        <rFont val="Calibri"/>
        <family val="2"/>
        <charset val="238"/>
        <scheme val="minor"/>
      </rPr>
      <t>x0,20 = 1,26</t>
    </r>
  </si>
  <si>
    <t>9,60x1,50x0,20 = 2,88</t>
  </si>
  <si>
    <t xml:space="preserve">3. </t>
  </si>
  <si>
    <r>
      <t>Izrada AB temelja kolumbarijskog zida</t>
    </r>
    <r>
      <rPr>
        <i/>
        <sz val="11"/>
        <rFont val="Calibri"/>
        <family val="2"/>
        <charset val="238"/>
        <scheme val="minor"/>
      </rPr>
      <t>, 40 cm u zemlji i 70 cm iznad. Stavka obuhvaća izradu jednostrane daščane oplate sa svim potrebnim podupiranjem i učvršćivanjem, dobavu, dopremu, izradu i ugradnju armaturnog koša, zatim ručnu pripremu betona izvan groblja, prijenos i ugradnju istog sa završnom zidarskom obradom neposredno nakon završetka betoniranja. Obračun po m</t>
    </r>
    <r>
      <rPr>
        <i/>
        <sz val="11"/>
        <rFont val="Arial"/>
        <family val="2"/>
        <charset val="238"/>
      </rPr>
      <t>²</t>
    </r>
    <r>
      <rPr>
        <i/>
        <sz val="11"/>
        <rFont val="Calibri"/>
        <family val="2"/>
        <charset val="238"/>
        <scheme val="minor"/>
      </rPr>
      <t xml:space="preserve"> oplate, kg armature i m³ betona.</t>
    </r>
  </si>
  <si>
    <t>a)</t>
  </si>
  <si>
    <t>oplata</t>
  </si>
  <si>
    <t>(0,45+6,60+0,45)x1,10 = 8,25</t>
  </si>
  <si>
    <r>
      <rPr>
        <i/>
        <sz val="11"/>
        <rFont val="Calibri"/>
        <family val="2"/>
        <charset val="238"/>
        <scheme val="minor"/>
      </rPr>
      <t>m</t>
    </r>
    <r>
      <rPr>
        <i/>
        <sz val="11"/>
        <rFont val="Arial"/>
        <family val="2"/>
        <charset val="238"/>
      </rPr>
      <t>²</t>
    </r>
  </si>
  <si>
    <t>b)</t>
  </si>
  <si>
    <t>armatura</t>
  </si>
  <si>
    <r>
      <t>3,27 m</t>
    </r>
    <r>
      <rPr>
        <i/>
        <sz val="11"/>
        <rFont val="Arial"/>
        <family val="2"/>
        <charset val="238"/>
      </rPr>
      <t>³</t>
    </r>
    <r>
      <rPr>
        <i/>
        <sz val="11"/>
        <rFont val="Calibri"/>
        <family val="2"/>
        <charset val="238"/>
        <scheme val="minor"/>
      </rPr>
      <t xml:space="preserve"> x 80 kg/m</t>
    </r>
    <r>
      <rPr>
        <i/>
        <sz val="11"/>
        <rFont val="Arial"/>
        <family val="2"/>
        <charset val="238"/>
      </rPr>
      <t>³</t>
    </r>
    <r>
      <rPr>
        <i/>
        <sz val="11"/>
        <rFont val="Calibri"/>
        <family val="2"/>
        <charset val="238"/>
        <scheme val="minor"/>
      </rPr>
      <t xml:space="preserve"> = 261,60</t>
    </r>
  </si>
  <si>
    <t>kg</t>
  </si>
  <si>
    <t>c)</t>
  </si>
  <si>
    <t>beton</t>
  </si>
  <si>
    <t>6,60x1,10x0,45 = 3,27</t>
  </si>
  <si>
    <t>4.</t>
  </si>
  <si>
    <r>
      <rPr>
        <b/>
        <i/>
        <sz val="11"/>
        <rFont val="Calibri"/>
        <family val="2"/>
        <charset val="238"/>
        <scheme val="minor"/>
      </rPr>
      <t>Zatrpavanje</t>
    </r>
    <r>
      <rPr>
        <i/>
        <sz val="11"/>
        <rFont val="Calibri"/>
        <family val="2"/>
        <charset val="238"/>
        <scheme val="minor"/>
      </rPr>
      <t xml:space="preserve"> oko izvedenog temelja probranim materijalom iz iskopa s planiranjem i završnim zbijanjem. Obračun po m</t>
    </r>
    <r>
      <rPr>
        <i/>
        <sz val="11"/>
        <rFont val="Arial"/>
        <family val="2"/>
        <charset val="238"/>
      </rPr>
      <t>³</t>
    </r>
    <r>
      <rPr>
        <i/>
        <sz val="11"/>
        <rFont val="Calibri"/>
        <family val="2"/>
        <charset val="238"/>
        <scheme val="minor"/>
      </rPr>
      <t>.</t>
    </r>
  </si>
  <si>
    <t>(0,90+6,60+0,90)x0,45x0,40 = 1,51</t>
  </si>
  <si>
    <t xml:space="preserve">5. </t>
  </si>
  <si>
    <t>(8,70-1,50)+(9,60x2) = 26,40</t>
  </si>
  <si>
    <t xml:space="preserve">6. </t>
  </si>
  <si>
    <r>
      <rPr>
        <i/>
        <sz val="11"/>
        <rFont val="Calibri"/>
        <family val="2"/>
        <charset val="238"/>
        <scheme val="minor"/>
      </rPr>
      <t>Dobava, doprema i ugradnja kamenog agregata granulacije 0-64 mm -</t>
    </r>
    <r>
      <rPr>
        <b/>
        <i/>
        <sz val="11"/>
        <rFont val="Calibri"/>
        <family val="2"/>
        <charset val="238"/>
        <scheme val="minor"/>
      </rPr>
      <t xml:space="preserve"> tampon</t>
    </r>
    <r>
      <rPr>
        <i/>
        <sz val="11"/>
        <rFont val="Calibri"/>
        <family val="2"/>
        <charset val="238"/>
        <scheme val="minor"/>
      </rPr>
      <t>, na dijelu terena gdje će se postaviti betonski opločnici. Obračun po m</t>
    </r>
    <r>
      <rPr>
        <i/>
        <sz val="11"/>
        <rFont val="Arial"/>
        <family val="2"/>
        <charset val="238"/>
      </rPr>
      <t>³</t>
    </r>
    <r>
      <rPr>
        <i/>
        <sz val="11"/>
        <rFont val="Calibri"/>
        <family val="2"/>
        <charset val="238"/>
        <scheme val="minor"/>
      </rPr>
      <t>.</t>
    </r>
  </si>
  <si>
    <t>7.</t>
  </si>
  <si>
    <r>
      <rPr>
        <i/>
        <sz val="11"/>
        <rFont val="Calibri"/>
        <family val="2"/>
        <charset val="238"/>
        <scheme val="minor"/>
      </rPr>
      <t xml:space="preserve">Strojno-ručno </t>
    </r>
    <r>
      <rPr>
        <b/>
        <i/>
        <sz val="11"/>
        <rFont val="Calibri"/>
        <family val="2"/>
        <charset val="238"/>
        <scheme val="minor"/>
      </rPr>
      <t>planiranje površine</t>
    </r>
    <r>
      <rPr>
        <i/>
        <sz val="11"/>
        <rFont val="Calibri"/>
        <family val="2"/>
        <charset val="238"/>
        <scheme val="minor"/>
      </rPr>
      <t xml:space="preserve"> na točnost </t>
    </r>
    <r>
      <rPr>
        <i/>
        <sz val="11"/>
        <rFont val="Georgia"/>
        <family val="1"/>
        <charset val="238"/>
      </rPr>
      <t>±</t>
    </r>
    <r>
      <rPr>
        <i/>
        <sz val="11"/>
        <rFont val="Calibri"/>
        <family val="2"/>
        <charset val="238"/>
        <scheme val="minor"/>
      </rPr>
      <t>1 cm kao podloga betonskim opločnicima. Obračun po m</t>
    </r>
    <r>
      <rPr>
        <i/>
        <sz val="11"/>
        <rFont val="Arial"/>
        <family val="2"/>
        <charset val="238"/>
      </rPr>
      <t>²</t>
    </r>
    <r>
      <rPr>
        <i/>
        <sz val="11"/>
        <rFont val="Calibri"/>
        <family val="2"/>
        <charset val="238"/>
        <scheme val="minor"/>
      </rPr>
      <t xml:space="preserve"> isplanirane površine.</t>
    </r>
  </si>
  <si>
    <t>(8,70x1,50)-(6,60x0,45) = 10,08</t>
  </si>
  <si>
    <t>9,60x1,50 = 14,40</t>
  </si>
  <si>
    <t>8.</t>
  </si>
  <si>
    <r>
      <rPr>
        <i/>
        <sz val="11"/>
        <rFont val="Calibri"/>
        <family val="2"/>
        <charset val="238"/>
        <scheme val="minor"/>
      </rPr>
      <t xml:space="preserve">Dobava, doprema i ugradnja kamenog agregata granulacije 4-8 mm - </t>
    </r>
    <r>
      <rPr>
        <b/>
        <i/>
        <sz val="11"/>
        <rFont val="Calibri"/>
        <family val="2"/>
        <charset val="238"/>
        <scheme val="minor"/>
      </rPr>
      <t>rizla</t>
    </r>
    <r>
      <rPr>
        <i/>
        <sz val="11"/>
        <rFont val="Calibri"/>
        <family val="2"/>
        <charset val="238"/>
        <scheme val="minor"/>
      </rPr>
      <t>, na dijelu terena gdje će se postaviti betonski opločnici. Obračun po m³.</t>
    </r>
  </si>
  <si>
    <r>
      <rPr>
        <i/>
        <sz val="11"/>
        <rFont val="Calibri"/>
        <family val="2"/>
        <charset val="238"/>
        <scheme val="minor"/>
      </rPr>
      <t>24,48 m</t>
    </r>
    <r>
      <rPr>
        <i/>
        <sz val="11"/>
        <rFont val="Arial"/>
        <family val="2"/>
        <charset val="238"/>
      </rPr>
      <t>²</t>
    </r>
    <r>
      <rPr>
        <i/>
        <sz val="11"/>
        <rFont val="Calibri"/>
        <family val="2"/>
        <charset val="238"/>
        <scheme val="minor"/>
      </rPr>
      <t xml:space="preserve"> x 0,04 = 0,98</t>
    </r>
  </si>
  <si>
    <r>
      <rPr>
        <i/>
        <sz val="11"/>
        <rFont val="Calibri"/>
        <family val="2"/>
        <charset val="238"/>
        <scheme val="minor"/>
      </rPr>
      <t>1,00 m</t>
    </r>
    <r>
      <rPr>
        <i/>
        <sz val="11"/>
        <rFont val="Arial"/>
        <family val="2"/>
        <charset val="238"/>
      </rPr>
      <t>³</t>
    </r>
    <r>
      <rPr>
        <i/>
        <sz val="11"/>
        <rFont val="Calibri"/>
        <family val="2"/>
        <charset val="238"/>
        <scheme val="minor"/>
      </rPr>
      <t xml:space="preserve"> za uređenje okolnog terena nakon završetka radova</t>
    </r>
  </si>
  <si>
    <t>9.</t>
  </si>
  <si>
    <t>10.</t>
  </si>
  <si>
    <r>
      <rPr>
        <b/>
        <i/>
        <sz val="11"/>
        <rFont val="Calibri"/>
        <family val="2"/>
        <charset val="238"/>
        <scheme val="minor"/>
      </rPr>
      <t xml:space="preserve">Korištenje dempera </t>
    </r>
    <r>
      <rPr>
        <i/>
        <sz val="11"/>
        <rFont val="Calibri"/>
        <family val="2"/>
        <charset val="238"/>
        <scheme val="minor"/>
      </rPr>
      <t>na dovozu kamenog agregata i odvozu materijala od iskopa zbog nemogućnosti pristupa transportnog sredstva. Obračun po m</t>
    </r>
    <r>
      <rPr>
        <i/>
        <sz val="11"/>
        <rFont val="Arial"/>
        <family val="2"/>
        <charset val="238"/>
      </rPr>
      <t>³</t>
    </r>
    <r>
      <rPr>
        <i/>
        <sz val="11"/>
        <rFont val="Calibri"/>
        <family val="2"/>
        <charset val="238"/>
        <scheme val="minor"/>
      </rPr>
      <t>.</t>
    </r>
  </si>
  <si>
    <t>11.</t>
  </si>
  <si>
    <r>
      <rPr>
        <i/>
        <sz val="11"/>
        <rFont val="Calibri"/>
        <family val="2"/>
        <charset val="238"/>
        <scheme val="minor"/>
      </rPr>
      <t xml:space="preserve">Utovar i </t>
    </r>
    <r>
      <rPr>
        <b/>
        <i/>
        <sz val="11"/>
        <rFont val="Calibri"/>
        <family val="2"/>
        <charset val="238"/>
        <scheme val="minor"/>
      </rPr>
      <t>odvoz materijala</t>
    </r>
    <r>
      <rPr>
        <i/>
        <sz val="11"/>
        <rFont val="Calibri"/>
        <family val="2"/>
        <charset val="238"/>
        <scheme val="minor"/>
      </rPr>
      <t xml:space="preserve"> od iskopa na deponij s uračunatom naknadom za deponij. Obračun po m</t>
    </r>
    <r>
      <rPr>
        <i/>
        <sz val="11"/>
        <rFont val="Arial"/>
        <family val="2"/>
        <charset val="238"/>
      </rPr>
      <t>²</t>
    </r>
    <r>
      <rPr>
        <i/>
        <sz val="11"/>
        <rFont val="Calibri"/>
        <family val="2"/>
        <charset val="238"/>
        <scheme val="minor"/>
      </rPr>
      <t>.</t>
    </r>
  </si>
  <si>
    <t>(2,70+4,14-1,51)x1,50 = 8,00</t>
  </si>
  <si>
    <t>UKUPNO:</t>
  </si>
  <si>
    <t>PDV 25%:</t>
  </si>
  <si>
    <t>SVEUKUPNO:</t>
  </si>
  <si>
    <r>
      <t xml:space="preserve">Dobava, doprema i ugradnja </t>
    </r>
    <r>
      <rPr>
        <b/>
        <i/>
        <sz val="11"/>
        <rFont val="Calibri"/>
        <family val="2"/>
        <charset val="238"/>
        <scheme val="minor"/>
      </rPr>
      <t>parkovnih rubnjaka</t>
    </r>
    <r>
      <rPr>
        <i/>
        <sz val="11"/>
        <rFont val="Calibri"/>
        <family val="2"/>
        <charset val="238"/>
        <scheme val="minor"/>
      </rPr>
      <t xml:space="preserve"> istovjetnih postojećim. Stavka obuhvaća iskop dijela terena, utovar i odvoz na deponij, te betoniranje temelja i sva potrebna piljenja i prilagođavanja spoja rubnjaka. Jedinična cijena uključuje sav potreban rad, materijal i transporte za potpuno izvršenje stavke. Obračun po m' parkovnog rubnjaka. </t>
    </r>
  </si>
  <si>
    <r>
      <t>24,48 m</t>
    </r>
    <r>
      <rPr>
        <i/>
        <sz val="11"/>
        <rFont val="Arial"/>
        <family val="2"/>
        <charset val="238"/>
      </rPr>
      <t>²</t>
    </r>
    <r>
      <rPr>
        <i/>
        <sz val="11"/>
        <rFont val="Calibri"/>
        <family val="2"/>
        <charset val="238"/>
        <scheme val="minor"/>
      </rPr>
      <t xml:space="preserve"> x 0,10 = 2,45</t>
    </r>
  </si>
  <si>
    <r>
      <t xml:space="preserve">Dobava, doprema i ugradnja betonskih opločnika istovjetnih postojećim - </t>
    </r>
    <r>
      <rPr>
        <b/>
        <i/>
        <sz val="11"/>
        <rFont val="Calibri"/>
        <family val="2"/>
        <charset val="238"/>
        <scheme val="minor"/>
      </rPr>
      <t>Semmelrock Castello antico</t>
    </r>
    <r>
      <rPr>
        <i/>
        <sz val="11"/>
        <rFont val="Calibri"/>
        <family val="2"/>
        <charset val="238"/>
        <scheme val="minor"/>
      </rPr>
      <t xml:space="preserve"> (lava sivo prošrani) d=6 cm, na pripremljenu pješčanu podlogu sa završnim fugiranjem  kvarcnim pijeskom. Obračun po m</t>
    </r>
    <r>
      <rPr>
        <i/>
        <sz val="11"/>
        <rFont val="Arial"/>
        <family val="2"/>
        <charset val="238"/>
      </rPr>
      <t>²</t>
    </r>
    <r>
      <rPr>
        <i/>
        <sz val="11"/>
        <rFont val="Calibri"/>
        <family val="2"/>
        <charset val="238"/>
        <scheme val="minor"/>
      </rPr>
      <t xml:space="preserve"> ugrađenih opločnika.</t>
    </r>
  </si>
  <si>
    <t>2,45+1,98+8,00 = 12,43</t>
  </si>
  <si>
    <t>6,60x0,90x0,10 = 0,59    podložni beton tem.</t>
  </si>
  <si>
    <t>za izradu AB temelja kolumbarijskog zida na groblju u Puntu k.č. 4490/14 k.o. Punat</t>
  </si>
  <si>
    <t>Troškovnik</t>
  </si>
  <si>
    <t>Općina Punat</t>
  </si>
  <si>
    <t>Novi Put 2</t>
  </si>
  <si>
    <t>51521 Punat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</si>
</sst>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kn&quot;_-;\-* #,##0.00\ &quot;kn&quot;_-;_-* &quot;-&quot;??\ &quot;kn&quot;_-;_-@_-"/>
    <numFmt numFmtId="164" formatCode="#,##0.00&quot;      &quot;;\-#,##0.00&quot;      &quot;;&quot; -&quot;#&quot;      &quot;;@\ "/>
    <numFmt numFmtId="165" formatCode="dd/mm/yy"/>
    <numFmt numFmtId="166" formatCode="_-* #,##0.00\ [$€-41A]_-;\-* #,##0.00\ [$€-41A]_-;_-* &quot;-&quot;??\ [$€-41A]_-;_-@_-"/>
  </numFmts>
  <fonts count="18" x14ac:knownFonts="1">
    <font>
      <sz val="10"/>
      <name val="Arial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1.5"/>
      <name val="Calibri"/>
      <family val="2"/>
      <charset val="238"/>
      <scheme val="minor"/>
    </font>
    <font>
      <b/>
      <sz val="12.5"/>
      <name val="Calibri"/>
      <family val="2"/>
      <charset val="238"/>
      <scheme val="minor"/>
    </font>
    <font>
      <b/>
      <sz val="15"/>
      <name val="Calibri"/>
      <family val="2"/>
      <charset val="238"/>
      <scheme val="minor"/>
    </font>
    <font>
      <b/>
      <sz val="13.5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i/>
      <sz val="11"/>
      <name val="Georgia"/>
      <family val="1"/>
      <charset val="238"/>
    </font>
    <font>
      <b/>
      <i/>
      <sz val="11"/>
      <name val="Calibri"/>
      <family val="2"/>
      <charset val="238"/>
      <scheme val="minor"/>
    </font>
    <font>
      <b/>
      <i/>
      <sz val="12.5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1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i/>
      <sz val="11"/>
      <name val="Arial"/>
      <family val="2"/>
      <charset val="238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41"/>
      </patternFill>
    </fill>
  </fills>
  <borders count="5">
    <border>
      <left/>
      <right/>
      <top/>
      <bottom/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 style="double">
        <color auto="1"/>
      </top>
      <bottom/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</borders>
  <cellStyleXfs count="4">
    <xf numFmtId="0" fontId="0" fillId="0" borderId="0"/>
    <xf numFmtId="164" fontId="17" fillId="0" borderId="0" applyFill="0" applyBorder="0" applyAlignment="0" applyProtection="0"/>
    <xf numFmtId="44" fontId="17" fillId="0" borderId="0" applyFont="0" applyFill="0" applyBorder="0" applyAlignment="0" applyProtection="0"/>
    <xf numFmtId="0" fontId="15" fillId="0" borderId="0"/>
  </cellStyleXfs>
  <cellXfs count="66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/>
    <xf numFmtId="0" fontId="2" fillId="0" borderId="2" xfId="0" applyFont="1" applyBorder="1"/>
    <xf numFmtId="0" fontId="2" fillId="0" borderId="2" xfId="0" applyFont="1" applyBorder="1" applyAlignment="1">
      <alignment horizontal="justify" vertical="top"/>
    </xf>
    <xf numFmtId="4" fontId="2" fillId="0" borderId="2" xfId="1" applyNumberFormat="1" applyFont="1" applyFill="1" applyBorder="1" applyAlignment="1" applyProtection="1">
      <alignment horizontal="right"/>
    </xf>
    <xf numFmtId="4" fontId="2" fillId="0" borderId="2" xfId="1" applyNumberFormat="1" applyFont="1" applyFill="1" applyBorder="1" applyAlignment="1" applyProtection="1">
      <alignment horizontal="right"/>
      <protection locked="0"/>
    </xf>
    <xf numFmtId="4" fontId="2" fillId="0" borderId="2" xfId="1" applyNumberFormat="1" applyFont="1" applyFill="1" applyBorder="1" applyAlignment="1" applyProtection="1"/>
    <xf numFmtId="0" fontId="3" fillId="0" borderId="0" xfId="3" applyFont="1" applyAlignment="1">
      <alignment vertical="center"/>
    </xf>
    <xf numFmtId="4" fontId="4" fillId="0" borderId="0" xfId="3" applyNumberFormat="1" applyFont="1" applyAlignment="1">
      <alignment horizontal="right" vertical="top"/>
    </xf>
    <xf numFmtId="0" fontId="4" fillId="0" borderId="0" xfId="0" applyFont="1"/>
    <xf numFmtId="0" fontId="8" fillId="0" borderId="0" xfId="0" applyFont="1" applyAlignment="1">
      <alignment horizontal="center"/>
    </xf>
    <xf numFmtId="0" fontId="2" fillId="2" borderId="0" xfId="0" applyFont="1" applyFill="1" applyAlignment="1">
      <alignment horizontal="center" vertical="center" wrapText="1"/>
    </xf>
    <xf numFmtId="4" fontId="2" fillId="2" borderId="0" xfId="0" applyNumberFormat="1" applyFont="1" applyFill="1" applyAlignment="1">
      <alignment horizontal="right" vertical="center" wrapText="1"/>
    </xf>
    <xf numFmtId="4" fontId="2" fillId="2" borderId="0" xfId="0" applyNumberFormat="1" applyFont="1" applyFill="1" applyAlignment="1">
      <alignment horizontal="center" vertical="center" wrapText="1"/>
    </xf>
    <xf numFmtId="4" fontId="2" fillId="2" borderId="0" xfId="0" applyNumberFormat="1" applyFont="1" applyFill="1" applyAlignment="1" applyProtection="1">
      <alignment horizontal="right" vertical="center" wrapText="1"/>
      <protection locked="0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top"/>
    </xf>
    <xf numFmtId="4" fontId="2" fillId="0" borderId="0" xfId="0" applyNumberFormat="1" applyFont="1" applyAlignment="1">
      <alignment horizontal="center" vertical="center"/>
    </xf>
    <xf numFmtId="4" fontId="2" fillId="0" borderId="0" xfId="0" applyNumberFormat="1" applyFont="1" applyAlignment="1" applyProtection="1">
      <alignment horizontal="center" vertical="center"/>
      <protection locked="0"/>
    </xf>
    <xf numFmtId="4" fontId="2" fillId="0" borderId="0" xfId="0" applyNumberFormat="1" applyFont="1" applyAlignment="1">
      <alignment vertical="center"/>
    </xf>
    <xf numFmtId="165" fontId="9" fillId="0" borderId="0" xfId="0" applyNumberFormat="1" applyFont="1" applyAlignment="1">
      <alignment horizontal="center" vertical="top"/>
    </xf>
    <xf numFmtId="0" fontId="9" fillId="0" borderId="0" xfId="0" applyFont="1" applyAlignment="1">
      <alignment horizontal="justify" vertical="top" wrapText="1"/>
    </xf>
    <xf numFmtId="0" fontId="9" fillId="0" borderId="0" xfId="0" applyFont="1" applyAlignment="1">
      <alignment horizontal="center"/>
    </xf>
    <xf numFmtId="4" fontId="9" fillId="0" borderId="0" xfId="0" applyNumberFormat="1" applyFont="1"/>
    <xf numFmtId="4" fontId="9" fillId="0" borderId="0" xfId="1" applyNumberFormat="1" applyFont="1" applyFill="1" applyBorder="1" applyAlignment="1" applyProtection="1">
      <alignment horizontal="right"/>
    </xf>
    <xf numFmtId="166" fontId="9" fillId="0" borderId="0" xfId="1" applyNumberFormat="1" applyFont="1" applyFill="1" applyBorder="1" applyAlignment="1" applyProtection="1">
      <alignment horizontal="right"/>
      <protection locked="0"/>
    </xf>
    <xf numFmtId="166" fontId="9" fillId="0" borderId="0" xfId="2" applyNumberFormat="1" applyFont="1" applyBorder="1" applyAlignment="1">
      <alignment vertical="center"/>
    </xf>
    <xf numFmtId="4" fontId="9" fillId="0" borderId="0" xfId="0" applyNumberFormat="1" applyFont="1" applyAlignment="1">
      <alignment horizontal="right"/>
    </xf>
    <xf numFmtId="0" fontId="10" fillId="0" borderId="0" xfId="0" applyFont="1" applyAlignment="1">
      <alignment horizontal="justify" vertical="top" wrapText="1"/>
    </xf>
    <xf numFmtId="166" fontId="9" fillId="0" borderId="0" xfId="2" applyNumberFormat="1" applyFont="1" applyBorder="1" applyAlignment="1"/>
    <xf numFmtId="0" fontId="11" fillId="0" borderId="0" xfId="0" applyFont="1" applyAlignment="1">
      <alignment horizontal="justify" vertical="top" wrapText="1"/>
    </xf>
    <xf numFmtId="4" fontId="9" fillId="0" borderId="0" xfId="1" applyNumberFormat="1" applyFont="1" applyFill="1" applyAlignment="1" applyProtection="1">
      <alignment horizontal="right"/>
    </xf>
    <xf numFmtId="166" fontId="9" fillId="0" borderId="0" xfId="1" applyNumberFormat="1" applyFont="1" applyFill="1" applyAlignment="1" applyProtection="1">
      <alignment horizontal="right"/>
      <protection locked="0"/>
    </xf>
    <xf numFmtId="166" fontId="9" fillId="0" borderId="0" xfId="2" applyNumberFormat="1" applyFont="1" applyAlignment="1"/>
    <xf numFmtId="4" fontId="2" fillId="0" borderId="0" xfId="1" applyNumberFormat="1" applyFont="1" applyFill="1" applyBorder="1" applyAlignment="1" applyProtection="1">
      <alignment horizontal="right"/>
    </xf>
    <xf numFmtId="4" fontId="2" fillId="0" borderId="0" xfId="1" applyNumberFormat="1" applyFont="1" applyFill="1" applyBorder="1" applyAlignment="1" applyProtection="1">
      <alignment horizontal="right"/>
      <protection locked="0"/>
    </xf>
    <xf numFmtId="4" fontId="2" fillId="0" borderId="0" xfId="1" applyNumberFormat="1" applyFont="1" applyFill="1" applyBorder="1" applyAlignment="1" applyProtection="1"/>
    <xf numFmtId="0" fontId="9" fillId="0" borderId="3" xfId="0" applyFont="1" applyBorder="1" applyAlignment="1">
      <alignment horizontal="justify" vertical="top" wrapText="1"/>
    </xf>
    <xf numFmtId="0" fontId="9" fillId="0" borderId="3" xfId="0" applyFont="1" applyBorder="1" applyAlignment="1">
      <alignment horizontal="center"/>
    </xf>
    <xf numFmtId="4" fontId="9" fillId="0" borderId="3" xfId="1" applyNumberFormat="1" applyFont="1" applyFill="1" applyBorder="1" applyAlignment="1" applyProtection="1">
      <alignment horizontal="right"/>
    </xf>
    <xf numFmtId="4" fontId="9" fillId="0" borderId="3" xfId="1" applyNumberFormat="1" applyFont="1" applyFill="1" applyBorder="1" applyAlignment="1" applyProtection="1">
      <alignment horizontal="center"/>
    </xf>
    <xf numFmtId="166" fontId="9" fillId="0" borderId="3" xfId="1" applyNumberFormat="1" applyFont="1" applyFill="1" applyBorder="1" applyAlignment="1" applyProtection="1">
      <alignment horizontal="right"/>
      <protection locked="0"/>
    </xf>
    <xf numFmtId="166" fontId="9" fillId="0" borderId="3" xfId="2" applyNumberFormat="1" applyFont="1" applyBorder="1" applyAlignment="1"/>
    <xf numFmtId="0" fontId="9" fillId="0" borderId="0" xfId="0" applyFont="1" applyAlignment="1">
      <alignment horizontal="center" vertical="top"/>
    </xf>
    <xf numFmtId="4" fontId="13" fillId="0" borderId="0" xfId="0" applyNumberFormat="1" applyFont="1"/>
    <xf numFmtId="4" fontId="12" fillId="0" borderId="0" xfId="0" applyNumberFormat="1" applyFont="1"/>
    <xf numFmtId="166" fontId="12" fillId="0" borderId="0" xfId="0" applyNumberFormat="1" applyFont="1"/>
    <xf numFmtId="0" fontId="14" fillId="0" borderId="0" xfId="3" applyFont="1" applyAlignment="1">
      <alignment vertical="center"/>
    </xf>
    <xf numFmtId="4" fontId="9" fillId="0" borderId="0" xfId="1" applyNumberFormat="1" applyFont="1" applyFill="1" applyBorder="1" applyAlignment="1" applyProtection="1">
      <alignment horizontal="right"/>
      <protection locked="0"/>
    </xf>
    <xf numFmtId="166" fontId="9" fillId="0" borderId="0" xfId="0" applyNumberFormat="1" applyFont="1"/>
    <xf numFmtId="0" fontId="9" fillId="0" borderId="0" xfId="0" applyFont="1"/>
    <xf numFmtId="0" fontId="9" fillId="0" borderId="0" xfId="0" applyFont="1" applyAlignment="1">
      <alignment horizontal="justify" vertical="top"/>
    </xf>
    <xf numFmtId="4" fontId="9" fillId="0" borderId="0" xfId="1" applyNumberFormat="1" applyFont="1" applyFill="1" applyBorder="1" applyAlignment="1" applyProtection="1"/>
    <xf numFmtId="0" fontId="2" fillId="0" borderId="0" xfId="0" applyFont="1" applyAlignment="1">
      <alignment horizontal="justify" vertical="top"/>
    </xf>
    <xf numFmtId="0" fontId="2" fillId="0" borderId="4" xfId="0" applyFont="1" applyBorder="1"/>
    <xf numFmtId="0" fontId="2" fillId="0" borderId="4" xfId="0" applyFont="1" applyBorder="1" applyAlignment="1">
      <alignment horizontal="justify" vertical="top"/>
    </xf>
    <xf numFmtId="4" fontId="2" fillId="0" borderId="4" xfId="1" applyNumberFormat="1" applyFont="1" applyFill="1" applyBorder="1" applyAlignment="1" applyProtection="1">
      <alignment horizontal="right"/>
    </xf>
    <xf numFmtId="4" fontId="2" fillId="0" borderId="4" xfId="1" applyNumberFormat="1" applyFont="1" applyFill="1" applyBorder="1" applyAlignment="1" applyProtection="1">
      <alignment horizontal="right"/>
      <protection locked="0"/>
    </xf>
    <xf numFmtId="4" fontId="2" fillId="0" borderId="4" xfId="1" applyNumberFormat="1" applyFont="1" applyFill="1" applyBorder="1" applyAlignment="1" applyProtection="1"/>
    <xf numFmtId="0" fontId="3" fillId="0" borderId="0" xfId="0" applyFont="1" applyAlignment="1">
      <alignment horizontal="left"/>
    </xf>
    <xf numFmtId="4" fontId="12" fillId="0" borderId="0" xfId="0" applyNumberFormat="1" applyFont="1" applyAlignment="1">
      <alignment horizontal="center"/>
    </xf>
    <xf numFmtId="4" fontId="5" fillId="0" borderId="0" xfId="3" applyNumberFormat="1" applyFont="1" applyAlignment="1">
      <alignment horizontal="right" vertical="top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</cellXfs>
  <cellStyles count="4">
    <cellStyle name="Normal 8" xfId="3" xr:uid="{00000000-0005-0000-0000-000003000000}"/>
    <cellStyle name="Normalno" xfId="0" builtinId="0"/>
    <cellStyle name="Valuta" xfId="2" builtinId="4"/>
    <cellStyle name="Zarez" xfId="1" builtin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9966"/>
      <rgbColor rgb="000066CC"/>
      <rgbColor rgb="00CCCCFF"/>
      <rgbColor rgb="00000080"/>
      <rgbColor rgb="00FF00FF"/>
      <rgbColor rgb="00E6E64C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83CAFF"/>
      <rgbColor rgb="00FF99CC"/>
      <rgbColor rgb="00CC99FF"/>
      <rgbColor rgb="00CCCCCC"/>
      <rgbColor rgb="003366FF"/>
      <rgbColor rgb="0033CCCC"/>
      <rgbColor rgb="00AECF00"/>
      <rgbColor rgb="00FFD32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45"/>
  <sheetViews>
    <sheetView showZeros="0" tabSelected="1" view="pageBreakPreview" zoomScale="115" zoomScaleNormal="130" workbookViewId="0">
      <selection activeCell="A7" sqref="A7:G7"/>
    </sheetView>
  </sheetViews>
  <sheetFormatPr defaultColWidth="9.140625" defaultRowHeight="15" x14ac:dyDescent="0.25"/>
  <cols>
    <col min="1" max="1" width="5.42578125" style="4" customWidth="1"/>
    <col min="2" max="2" width="40.5703125" style="5" customWidth="1"/>
    <col min="3" max="3" width="7.140625" style="4" customWidth="1"/>
    <col min="4" max="4" width="12.85546875" style="6" customWidth="1"/>
    <col min="5" max="5" width="11.85546875" style="6" customWidth="1"/>
    <col min="6" max="6" width="14.7109375" style="7" customWidth="1"/>
    <col min="7" max="7" width="22.85546875" style="8" customWidth="1"/>
    <col min="8" max="15" width="9.140625" style="2" customWidth="1"/>
    <col min="16" max="16" width="17.28515625" style="2" customWidth="1"/>
    <col min="17" max="16384" width="9.140625" style="2"/>
  </cols>
  <sheetData>
    <row r="1" spans="1:7" s="1" customFormat="1" ht="12.75" customHeight="1" x14ac:dyDescent="0.25">
      <c r="A1" s="61"/>
      <c r="B1" s="61"/>
    </row>
    <row r="2" spans="1:7" s="1" customFormat="1" ht="12.75" customHeight="1" x14ac:dyDescent="0.25">
      <c r="A2" s="9"/>
      <c r="B2" s="9" t="s">
        <v>59</v>
      </c>
    </row>
    <row r="3" spans="1:7" s="1" customFormat="1" ht="12.75" customHeight="1" x14ac:dyDescent="0.25">
      <c r="A3" s="9"/>
      <c r="B3" s="9" t="s">
        <v>60</v>
      </c>
    </row>
    <row r="4" spans="1:7" s="1" customFormat="1" ht="17.25" x14ac:dyDescent="0.25">
      <c r="B4" s="2" t="s">
        <v>61</v>
      </c>
      <c r="E4" s="11"/>
      <c r="F4" s="63"/>
      <c r="G4" s="63"/>
    </row>
    <row r="5" spans="1:7" s="1" customFormat="1" x14ac:dyDescent="0.25">
      <c r="E5" s="11"/>
      <c r="F5" s="10"/>
      <c r="G5" s="10"/>
    </row>
    <row r="6" spans="1:7" s="1" customFormat="1" x14ac:dyDescent="0.25"/>
    <row r="7" spans="1:7" ht="19.5" x14ac:dyDescent="0.3">
      <c r="A7" s="64" t="s">
        <v>58</v>
      </c>
      <c r="B7" s="64"/>
      <c r="C7" s="64"/>
      <c r="D7" s="64"/>
      <c r="E7" s="64"/>
      <c r="F7" s="64"/>
      <c r="G7" s="64"/>
    </row>
    <row r="8" spans="1:7" ht="18" x14ac:dyDescent="0.3">
      <c r="A8" s="65" t="s">
        <v>57</v>
      </c>
      <c r="B8" s="65"/>
      <c r="C8" s="65"/>
      <c r="D8" s="65"/>
      <c r="E8" s="65"/>
      <c r="F8" s="65"/>
      <c r="G8" s="65"/>
    </row>
    <row r="9" spans="1:7" ht="15.75" x14ac:dyDescent="0.25">
      <c r="A9" s="12"/>
      <c r="B9" s="12"/>
      <c r="C9" s="12"/>
      <c r="D9" s="12"/>
      <c r="E9" s="12"/>
      <c r="F9" s="12"/>
      <c r="G9" s="12"/>
    </row>
    <row r="10" spans="1:7" ht="18.75" customHeight="1" x14ac:dyDescent="0.25">
      <c r="A10" s="13" t="s">
        <v>0</v>
      </c>
      <c r="B10" s="13" t="s">
        <v>1</v>
      </c>
      <c r="C10" s="13" t="s">
        <v>2</v>
      </c>
      <c r="D10" s="14" t="s">
        <v>3</v>
      </c>
      <c r="E10" s="15"/>
      <c r="F10" s="16" t="s">
        <v>4</v>
      </c>
      <c r="G10" s="14" t="s">
        <v>5</v>
      </c>
    </row>
    <row r="11" spans="1:7" ht="14.1" customHeight="1" x14ac:dyDescent="0.25">
      <c r="A11" s="17"/>
      <c r="B11" s="18"/>
      <c r="C11" s="17"/>
      <c r="D11" s="19"/>
      <c r="E11" s="19"/>
      <c r="F11" s="20"/>
      <c r="G11" s="21"/>
    </row>
    <row r="12" spans="1:7" ht="93" customHeight="1" x14ac:dyDescent="0.25">
      <c r="A12" s="22" t="s">
        <v>6</v>
      </c>
      <c r="B12" s="23" t="s">
        <v>7</v>
      </c>
      <c r="C12" s="24"/>
      <c r="D12" s="25"/>
      <c r="E12" s="25"/>
      <c r="F12" s="25"/>
      <c r="G12" s="25"/>
    </row>
    <row r="13" spans="1:7" x14ac:dyDescent="0.25">
      <c r="A13" s="22"/>
      <c r="B13" s="23" t="s">
        <v>8</v>
      </c>
      <c r="C13" s="24" t="s">
        <v>9</v>
      </c>
      <c r="D13" s="26">
        <v>2.7</v>
      </c>
      <c r="E13" s="26" t="s">
        <v>10</v>
      </c>
      <c r="F13" s="27"/>
      <c r="G13" s="28">
        <f>D13*F13</f>
        <v>0</v>
      </c>
    </row>
    <row r="14" spans="1:7" x14ac:dyDescent="0.25">
      <c r="A14" s="22"/>
      <c r="B14" s="23"/>
      <c r="C14" s="24"/>
      <c r="D14" s="25"/>
      <c r="E14" s="29"/>
      <c r="F14" s="25"/>
      <c r="G14" s="25"/>
    </row>
    <row r="15" spans="1:7" ht="60" x14ac:dyDescent="0.25">
      <c r="A15" s="22" t="s">
        <v>11</v>
      </c>
      <c r="B15" s="23" t="s">
        <v>12</v>
      </c>
      <c r="C15" s="24"/>
      <c r="D15" s="25"/>
      <c r="E15" s="29"/>
      <c r="F15" s="25"/>
      <c r="G15" s="25"/>
    </row>
    <row r="16" spans="1:7" x14ac:dyDescent="0.25">
      <c r="A16" s="22"/>
      <c r="B16" s="30" t="s">
        <v>13</v>
      </c>
      <c r="C16" s="24"/>
      <c r="D16" s="25"/>
      <c r="E16" s="29"/>
      <c r="F16" s="25"/>
      <c r="G16" s="25"/>
    </row>
    <row r="17" spans="1:7" x14ac:dyDescent="0.25">
      <c r="A17" s="22"/>
      <c r="B17" s="23" t="s">
        <v>14</v>
      </c>
      <c r="C17" s="24" t="s">
        <v>9</v>
      </c>
      <c r="D17" s="26">
        <v>4.1399999999999997</v>
      </c>
      <c r="E17" s="26" t="s">
        <v>10</v>
      </c>
      <c r="F17" s="27"/>
      <c r="G17" s="31">
        <f>D17*F17</f>
        <v>0</v>
      </c>
    </row>
    <row r="18" spans="1:7" x14ac:dyDescent="0.25">
      <c r="A18" s="22"/>
      <c r="B18" s="23"/>
      <c r="C18" s="24"/>
      <c r="D18" s="25"/>
      <c r="E18" s="29"/>
      <c r="F18" s="25"/>
      <c r="G18" s="25"/>
    </row>
    <row r="19" spans="1:7" ht="166.5" customHeight="1" x14ac:dyDescent="0.25">
      <c r="A19" s="22" t="s">
        <v>15</v>
      </c>
      <c r="B19" s="32" t="s">
        <v>16</v>
      </c>
      <c r="C19" s="24"/>
      <c r="D19" s="25"/>
      <c r="E19" s="29"/>
      <c r="F19" s="25"/>
      <c r="G19" s="25"/>
    </row>
    <row r="20" spans="1:7" x14ac:dyDescent="0.25">
      <c r="A20" s="22" t="s">
        <v>17</v>
      </c>
      <c r="B20" s="23" t="s">
        <v>18</v>
      </c>
      <c r="C20" s="24"/>
      <c r="D20" s="25"/>
      <c r="E20" s="29"/>
      <c r="F20" s="25"/>
      <c r="G20" s="25"/>
    </row>
    <row r="21" spans="1:7" x14ac:dyDescent="0.25">
      <c r="A21" s="22"/>
      <c r="B21" s="23" t="s">
        <v>19</v>
      </c>
      <c r="C21" s="24" t="s">
        <v>20</v>
      </c>
      <c r="D21" s="26">
        <v>8.25</v>
      </c>
      <c r="E21" s="26" t="s">
        <v>10</v>
      </c>
      <c r="F21" s="27"/>
      <c r="G21" s="31">
        <f>D21*F21</f>
        <v>0</v>
      </c>
    </row>
    <row r="22" spans="1:7" x14ac:dyDescent="0.25">
      <c r="A22" s="22" t="s">
        <v>21</v>
      </c>
      <c r="B22" s="23" t="s">
        <v>22</v>
      </c>
      <c r="C22" s="24"/>
      <c r="D22" s="33"/>
      <c r="E22" s="33"/>
      <c r="F22" s="34"/>
      <c r="G22" s="35"/>
    </row>
    <row r="23" spans="1:7" x14ac:dyDescent="0.25">
      <c r="A23" s="22"/>
      <c r="B23" s="23" t="s">
        <v>23</v>
      </c>
      <c r="C23" s="24" t="s">
        <v>24</v>
      </c>
      <c r="D23" s="26">
        <v>261.60000000000002</v>
      </c>
      <c r="E23" s="26" t="s">
        <v>10</v>
      </c>
      <c r="F23" s="27"/>
      <c r="G23" s="31">
        <f>D23*F23</f>
        <v>0</v>
      </c>
    </row>
    <row r="24" spans="1:7" x14ac:dyDescent="0.25">
      <c r="A24" s="22" t="s">
        <v>25</v>
      </c>
      <c r="B24" s="23" t="s">
        <v>26</v>
      </c>
      <c r="C24" s="2"/>
      <c r="D24" s="36"/>
      <c r="E24" s="36"/>
      <c r="F24" s="37"/>
      <c r="G24" s="38"/>
    </row>
    <row r="25" spans="1:7" x14ac:dyDescent="0.25">
      <c r="A25" s="22"/>
      <c r="B25" s="23" t="s">
        <v>27</v>
      </c>
      <c r="C25" s="2"/>
      <c r="D25" s="2"/>
      <c r="E25" s="2"/>
      <c r="F25" s="2"/>
      <c r="G25" s="2"/>
    </row>
    <row r="26" spans="1:7" x14ac:dyDescent="0.25">
      <c r="A26" s="22"/>
      <c r="B26" s="23" t="s">
        <v>56</v>
      </c>
      <c r="C26" s="24" t="s">
        <v>9</v>
      </c>
      <c r="D26" s="26">
        <v>3.86</v>
      </c>
      <c r="E26" s="26" t="s">
        <v>10</v>
      </c>
      <c r="F26" s="27"/>
      <c r="G26" s="31">
        <f>D26*F26</f>
        <v>0</v>
      </c>
    </row>
    <row r="27" spans="1:7" x14ac:dyDescent="0.25">
      <c r="A27" s="22"/>
      <c r="B27" s="23"/>
      <c r="C27" s="24"/>
      <c r="D27" s="33"/>
      <c r="E27" s="33"/>
      <c r="F27" s="34"/>
      <c r="G27" s="35"/>
    </row>
    <row r="28" spans="1:7" ht="57" customHeight="1" x14ac:dyDescent="0.25">
      <c r="A28" s="22" t="s">
        <v>28</v>
      </c>
      <c r="B28" s="32" t="s">
        <v>29</v>
      </c>
      <c r="C28" s="24"/>
      <c r="D28" s="33"/>
      <c r="E28" s="33"/>
      <c r="F28" s="34"/>
      <c r="G28" s="35"/>
    </row>
    <row r="29" spans="1:7" x14ac:dyDescent="0.25">
      <c r="A29" s="22"/>
      <c r="B29" s="23" t="s">
        <v>30</v>
      </c>
      <c r="C29" s="24" t="s">
        <v>9</v>
      </c>
      <c r="D29" s="26">
        <v>1.51</v>
      </c>
      <c r="E29" s="26" t="s">
        <v>10</v>
      </c>
      <c r="F29" s="27"/>
      <c r="G29" s="31">
        <f>D29*F29</f>
        <v>0</v>
      </c>
    </row>
    <row r="30" spans="1:7" x14ac:dyDescent="0.25">
      <c r="A30" s="22"/>
      <c r="B30" s="23"/>
      <c r="C30" s="2"/>
      <c r="D30" s="36"/>
      <c r="E30" s="36"/>
      <c r="F30" s="37"/>
      <c r="G30" s="38"/>
    </row>
    <row r="31" spans="1:7" x14ac:dyDescent="0.25">
      <c r="A31" s="22"/>
      <c r="B31" s="23"/>
      <c r="C31" s="2"/>
      <c r="D31" s="36"/>
      <c r="E31" s="36"/>
      <c r="F31" s="37"/>
      <c r="G31" s="38"/>
    </row>
    <row r="32" spans="1:7" ht="122.25" customHeight="1" x14ac:dyDescent="0.25">
      <c r="A32" s="22" t="s">
        <v>31</v>
      </c>
      <c r="B32" s="23" t="s">
        <v>52</v>
      </c>
      <c r="C32" s="24"/>
      <c r="D32" s="26"/>
      <c r="E32" s="26"/>
      <c r="F32" s="27"/>
      <c r="G32" s="31"/>
    </row>
    <row r="33" spans="1:7" x14ac:dyDescent="0.25">
      <c r="A33" s="22"/>
      <c r="B33" s="23" t="s">
        <v>32</v>
      </c>
      <c r="C33" s="24" t="s">
        <v>9</v>
      </c>
      <c r="D33" s="26">
        <v>26.4</v>
      </c>
      <c r="E33" s="26" t="s">
        <v>10</v>
      </c>
      <c r="F33" s="27"/>
      <c r="G33" s="31">
        <f>D33*F33</f>
        <v>0</v>
      </c>
    </row>
    <row r="34" spans="1:7" x14ac:dyDescent="0.25">
      <c r="A34" s="22"/>
      <c r="B34" s="23"/>
      <c r="C34" s="24"/>
      <c r="D34" s="25"/>
      <c r="E34" s="29"/>
      <c r="F34" s="25"/>
      <c r="G34" s="25"/>
    </row>
    <row r="35" spans="1:7" ht="60" x14ac:dyDescent="0.25">
      <c r="A35" s="22" t="s">
        <v>33</v>
      </c>
      <c r="B35" s="23" t="s">
        <v>34</v>
      </c>
      <c r="C35" s="2"/>
      <c r="D35" s="36"/>
      <c r="E35" s="36"/>
      <c r="F35" s="37"/>
      <c r="G35" s="38"/>
    </row>
    <row r="36" spans="1:7" x14ac:dyDescent="0.25">
      <c r="A36" s="22"/>
      <c r="B36" s="23" t="s">
        <v>53</v>
      </c>
      <c r="C36" s="24" t="s">
        <v>9</v>
      </c>
      <c r="D36" s="26">
        <v>2.4500000000000002</v>
      </c>
      <c r="E36" s="26" t="s">
        <v>10</v>
      </c>
      <c r="F36" s="27"/>
      <c r="G36" s="31">
        <f>D36*F36</f>
        <v>0</v>
      </c>
    </row>
    <row r="37" spans="1:7" x14ac:dyDescent="0.25">
      <c r="A37" s="22"/>
      <c r="B37" s="23"/>
      <c r="C37" s="2"/>
      <c r="D37" s="36"/>
      <c r="E37" s="36"/>
      <c r="F37" s="37"/>
      <c r="G37" s="38"/>
    </row>
    <row r="38" spans="1:7" ht="60" x14ac:dyDescent="0.25">
      <c r="A38" s="22" t="s">
        <v>35</v>
      </c>
      <c r="B38" s="23" t="s">
        <v>36</v>
      </c>
      <c r="C38" s="2"/>
      <c r="D38" s="36"/>
      <c r="E38" s="36"/>
      <c r="F38" s="37"/>
      <c r="G38" s="38"/>
    </row>
    <row r="39" spans="1:7" x14ac:dyDescent="0.25">
      <c r="A39" s="22"/>
      <c r="B39" s="23" t="s">
        <v>37</v>
      </c>
      <c r="C39" s="2"/>
      <c r="D39" s="36"/>
      <c r="E39" s="36"/>
      <c r="F39" s="37"/>
      <c r="G39" s="38"/>
    </row>
    <row r="40" spans="1:7" x14ac:dyDescent="0.25">
      <c r="A40" s="22"/>
      <c r="B40" s="23" t="s">
        <v>38</v>
      </c>
      <c r="C40" s="24" t="s">
        <v>20</v>
      </c>
      <c r="D40" s="26">
        <v>24.48</v>
      </c>
      <c r="E40" s="26" t="s">
        <v>10</v>
      </c>
      <c r="F40" s="27"/>
      <c r="G40" s="31">
        <f>D40*F40</f>
        <v>0</v>
      </c>
    </row>
    <row r="41" spans="1:7" x14ac:dyDescent="0.25">
      <c r="A41" s="22"/>
      <c r="B41" s="23"/>
      <c r="C41" s="2"/>
      <c r="D41" s="36"/>
      <c r="E41" s="36"/>
      <c r="F41" s="37"/>
      <c r="G41" s="38"/>
    </row>
    <row r="42" spans="1:7" ht="60" x14ac:dyDescent="0.25">
      <c r="A42" s="22" t="s">
        <v>39</v>
      </c>
      <c r="B42" s="23" t="s">
        <v>40</v>
      </c>
      <c r="C42" s="2"/>
      <c r="D42" s="36"/>
      <c r="E42" s="36"/>
      <c r="F42" s="37"/>
      <c r="G42" s="38"/>
    </row>
    <row r="43" spans="1:7" x14ac:dyDescent="0.25">
      <c r="A43" s="22"/>
      <c r="B43" s="23" t="s">
        <v>41</v>
      </c>
      <c r="C43" s="24" t="s">
        <v>20</v>
      </c>
      <c r="D43" s="26">
        <v>1.98</v>
      </c>
      <c r="E43" s="26" t="s">
        <v>10</v>
      </c>
      <c r="F43" s="27"/>
      <c r="G43" s="31">
        <f>D43*F43</f>
        <v>0</v>
      </c>
    </row>
    <row r="44" spans="1:7" ht="30" x14ac:dyDescent="0.25">
      <c r="A44" s="22"/>
      <c r="B44" s="23" t="s">
        <v>42</v>
      </c>
      <c r="C44" s="24"/>
      <c r="D44" s="26"/>
      <c r="E44" s="26"/>
      <c r="F44" s="27"/>
      <c r="G44" s="31"/>
    </row>
    <row r="45" spans="1:7" x14ac:dyDescent="0.25">
      <c r="A45" s="22"/>
      <c r="B45" s="23"/>
      <c r="C45" s="24"/>
      <c r="D45" s="26"/>
      <c r="E45" s="26"/>
      <c r="F45" s="27"/>
      <c r="G45" s="31"/>
    </row>
    <row r="46" spans="1:7" ht="107.25" customHeight="1" x14ac:dyDescent="0.25">
      <c r="A46" s="22" t="s">
        <v>43</v>
      </c>
      <c r="B46" s="23" t="s">
        <v>54</v>
      </c>
      <c r="C46" s="24" t="s">
        <v>20</v>
      </c>
      <c r="D46" s="26">
        <v>24.48</v>
      </c>
      <c r="E46" s="26" t="s">
        <v>10</v>
      </c>
      <c r="F46" s="27"/>
      <c r="G46" s="31">
        <f>D46*F46</f>
        <v>0</v>
      </c>
    </row>
    <row r="47" spans="1:7" x14ac:dyDescent="0.25">
      <c r="A47" s="22"/>
      <c r="B47" s="23"/>
      <c r="C47" s="24"/>
      <c r="D47" s="26"/>
      <c r="E47" s="26"/>
      <c r="F47" s="27"/>
      <c r="G47" s="31"/>
    </row>
    <row r="48" spans="1:7" ht="59.1" customHeight="1" x14ac:dyDescent="0.25">
      <c r="A48" s="22" t="s">
        <v>44</v>
      </c>
      <c r="B48" s="32" t="s">
        <v>45</v>
      </c>
      <c r="C48" s="2"/>
      <c r="D48" s="36"/>
      <c r="E48" s="36"/>
      <c r="F48" s="37"/>
      <c r="G48" s="38"/>
    </row>
    <row r="49" spans="1:7" x14ac:dyDescent="0.25">
      <c r="A49" s="22"/>
      <c r="B49" s="23" t="s">
        <v>55</v>
      </c>
      <c r="C49" s="24" t="s">
        <v>9</v>
      </c>
      <c r="D49" s="26">
        <v>12.43</v>
      </c>
      <c r="E49" s="26" t="s">
        <v>10</v>
      </c>
      <c r="F49" s="27"/>
      <c r="G49" s="31">
        <f>D49*F49</f>
        <v>0</v>
      </c>
    </row>
    <row r="50" spans="1:7" x14ac:dyDescent="0.25">
      <c r="A50" s="22"/>
      <c r="B50" s="23"/>
      <c r="C50" s="24"/>
      <c r="D50" s="26"/>
      <c r="E50" s="26"/>
      <c r="F50" s="27"/>
      <c r="G50" s="31"/>
    </row>
    <row r="51" spans="1:7" ht="45" x14ac:dyDescent="0.25">
      <c r="A51" s="22" t="s">
        <v>46</v>
      </c>
      <c r="B51" s="23" t="s">
        <v>47</v>
      </c>
      <c r="C51" s="24"/>
      <c r="D51" s="26"/>
      <c r="E51" s="26"/>
      <c r="F51" s="27"/>
      <c r="G51" s="31"/>
    </row>
    <row r="52" spans="1:7" x14ac:dyDescent="0.25">
      <c r="A52" s="22"/>
      <c r="B52" s="23" t="s">
        <v>48</v>
      </c>
      <c r="C52" s="24" t="s">
        <v>9</v>
      </c>
      <c r="D52" s="26">
        <v>8</v>
      </c>
      <c r="E52" s="26" t="s">
        <v>10</v>
      </c>
      <c r="F52" s="27"/>
      <c r="G52" s="31">
        <f>D52*F52</f>
        <v>0</v>
      </c>
    </row>
    <row r="53" spans="1:7" x14ac:dyDescent="0.25">
      <c r="A53" s="22"/>
      <c r="B53" s="39"/>
      <c r="C53" s="40"/>
      <c r="D53" s="41"/>
      <c r="E53" s="42"/>
      <c r="F53" s="43"/>
      <c r="G53" s="44"/>
    </row>
    <row r="54" spans="1:7" ht="17.25" x14ac:dyDescent="0.3">
      <c r="A54" s="45"/>
      <c r="B54" s="62"/>
      <c r="C54" s="62"/>
      <c r="D54" s="46"/>
      <c r="E54" s="2"/>
      <c r="F54" s="47" t="s">
        <v>49</v>
      </c>
      <c r="G54" s="48">
        <f>SUM(G13:G52)</f>
        <v>0</v>
      </c>
    </row>
    <row r="55" spans="1:7" ht="17.25" x14ac:dyDescent="0.3">
      <c r="A55" s="45"/>
      <c r="B55" s="62"/>
      <c r="C55" s="62"/>
      <c r="D55" s="26"/>
      <c r="E55" s="2"/>
      <c r="F55" s="47" t="s">
        <v>50</v>
      </c>
      <c r="G55" s="48">
        <f>G56-G54</f>
        <v>0</v>
      </c>
    </row>
    <row r="56" spans="1:7" ht="17.25" customHeight="1" x14ac:dyDescent="0.3">
      <c r="A56" s="49"/>
      <c r="B56" s="62"/>
      <c r="C56" s="62"/>
      <c r="D56" s="26"/>
      <c r="E56" s="2"/>
      <c r="F56" s="47" t="s">
        <v>51</v>
      </c>
      <c r="G56" s="48">
        <f>G54*1.25</f>
        <v>0</v>
      </c>
    </row>
    <row r="57" spans="1:7" x14ac:dyDescent="0.25">
      <c r="A57" s="45"/>
      <c r="B57" s="23"/>
      <c r="C57" s="24"/>
      <c r="D57" s="26"/>
      <c r="E57" s="26"/>
      <c r="F57" s="50"/>
      <c r="G57" s="51"/>
    </row>
    <row r="58" spans="1:7" ht="15" customHeight="1" x14ac:dyDescent="0.25">
      <c r="A58" s="52"/>
      <c r="B58" s="53"/>
      <c r="C58" s="52"/>
      <c r="D58" s="26"/>
      <c r="E58" s="26"/>
      <c r="F58" s="50"/>
      <c r="G58" s="54"/>
    </row>
    <row r="59" spans="1:7" ht="15" customHeight="1" x14ac:dyDescent="0.25">
      <c r="A59" s="2"/>
      <c r="B59" s="55"/>
      <c r="C59" s="2"/>
      <c r="D59" s="36"/>
      <c r="E59" s="36"/>
      <c r="F59" s="37"/>
      <c r="G59" s="38"/>
    </row>
    <row r="60" spans="1:7" x14ac:dyDescent="0.25">
      <c r="A60" s="2"/>
      <c r="B60" s="55"/>
      <c r="C60" s="2"/>
      <c r="D60" s="36"/>
      <c r="E60" s="36"/>
      <c r="F60" s="37"/>
      <c r="G60" s="38"/>
    </row>
    <row r="61" spans="1:7" x14ac:dyDescent="0.25">
      <c r="A61" s="2"/>
      <c r="B61" s="49"/>
      <c r="C61" s="2"/>
      <c r="D61" s="36"/>
      <c r="E61" s="36"/>
      <c r="F61" s="37"/>
      <c r="G61" s="38"/>
    </row>
    <row r="62" spans="1:7" ht="15" customHeight="1" x14ac:dyDescent="0.25">
      <c r="A62" s="2"/>
      <c r="B62" s="55"/>
      <c r="C62" s="2"/>
      <c r="D62" s="36"/>
      <c r="E62" s="36"/>
      <c r="F62" s="37"/>
      <c r="G62" s="38"/>
    </row>
    <row r="63" spans="1:7" x14ac:dyDescent="0.25">
      <c r="A63" s="2"/>
      <c r="B63" s="55"/>
      <c r="C63" s="2"/>
      <c r="D63" s="36"/>
      <c r="E63" s="36"/>
      <c r="F63" s="37"/>
      <c r="G63" s="38"/>
    </row>
    <row r="64" spans="1:7" ht="15" customHeight="1" x14ac:dyDescent="0.25">
      <c r="A64" s="2"/>
      <c r="B64" s="55"/>
      <c r="C64" s="2"/>
      <c r="D64" s="36"/>
      <c r="E64" s="36"/>
      <c r="F64" s="37"/>
      <c r="G64" s="38"/>
    </row>
    <row r="65" spans="1:7" x14ac:dyDescent="0.25">
      <c r="A65" s="2"/>
      <c r="B65" s="55"/>
      <c r="C65" s="2"/>
      <c r="D65" s="36"/>
      <c r="E65" s="36"/>
      <c r="F65" s="37"/>
      <c r="G65" s="38"/>
    </row>
    <row r="66" spans="1:7" ht="15" customHeight="1" x14ac:dyDescent="0.25">
      <c r="A66" s="2"/>
      <c r="B66" s="55"/>
      <c r="C66" s="2"/>
      <c r="D66" s="36"/>
      <c r="E66" s="36"/>
      <c r="F66" s="37"/>
      <c r="G66" s="38"/>
    </row>
    <row r="67" spans="1:7" ht="15" customHeight="1" x14ac:dyDescent="0.25">
      <c r="A67" s="2"/>
      <c r="B67" s="55"/>
      <c r="C67" s="2"/>
      <c r="D67" s="36"/>
      <c r="E67" s="36"/>
      <c r="F67" s="37"/>
      <c r="G67" s="38"/>
    </row>
    <row r="68" spans="1:7" x14ac:dyDescent="0.25">
      <c r="A68" s="2"/>
      <c r="B68" s="55"/>
      <c r="C68" s="2"/>
      <c r="D68" s="36"/>
      <c r="E68" s="36"/>
      <c r="F68" s="37"/>
      <c r="G68" s="38"/>
    </row>
    <row r="69" spans="1:7" ht="143.25" customHeight="1" x14ac:dyDescent="0.25">
      <c r="A69" s="2"/>
      <c r="B69" s="55"/>
      <c r="C69" s="2"/>
      <c r="D69" s="36"/>
      <c r="E69" s="36"/>
      <c r="F69" s="37"/>
      <c r="G69" s="38"/>
    </row>
    <row r="70" spans="1:7" x14ac:dyDescent="0.25">
      <c r="A70" s="2"/>
      <c r="B70" s="55"/>
      <c r="C70" s="2"/>
      <c r="D70" s="36"/>
      <c r="E70" s="36"/>
      <c r="F70" s="37"/>
      <c r="G70" s="38"/>
    </row>
    <row r="71" spans="1:7" x14ac:dyDescent="0.25">
      <c r="A71" s="2"/>
      <c r="B71" s="55"/>
      <c r="C71" s="2"/>
      <c r="D71" s="36"/>
      <c r="E71" s="36"/>
      <c r="F71" s="37"/>
      <c r="G71" s="38"/>
    </row>
    <row r="72" spans="1:7" x14ac:dyDescent="0.25">
      <c r="A72" s="2"/>
      <c r="B72" s="55"/>
      <c r="C72" s="2"/>
      <c r="D72" s="36"/>
      <c r="E72" s="36"/>
      <c r="F72" s="37"/>
      <c r="G72" s="38"/>
    </row>
    <row r="73" spans="1:7" x14ac:dyDescent="0.25">
      <c r="A73" s="2"/>
      <c r="B73" s="55"/>
      <c r="C73" s="2"/>
      <c r="D73" s="36"/>
      <c r="E73" s="36"/>
      <c r="F73" s="37"/>
      <c r="G73" s="38"/>
    </row>
    <row r="74" spans="1:7" x14ac:dyDescent="0.25">
      <c r="A74" s="56"/>
      <c r="B74" s="57"/>
      <c r="C74" s="56"/>
      <c r="D74" s="58"/>
      <c r="E74" s="58"/>
      <c r="F74" s="59"/>
      <c r="G74" s="60"/>
    </row>
    <row r="76" spans="1:7" ht="15" customHeight="1" x14ac:dyDescent="0.25"/>
    <row r="78" spans="1:7" ht="15" customHeight="1" x14ac:dyDescent="0.25"/>
    <row r="79" spans="1:7" ht="15" customHeight="1" x14ac:dyDescent="0.25"/>
    <row r="80" spans="1:7" ht="15" customHeight="1" x14ac:dyDescent="0.25"/>
    <row r="81" ht="15" customHeight="1" x14ac:dyDescent="0.25"/>
    <row r="82" ht="15" customHeight="1" x14ac:dyDescent="0.25"/>
    <row r="83" ht="15" customHeight="1" x14ac:dyDescent="0.25"/>
    <row r="84" ht="15" customHeight="1" x14ac:dyDescent="0.25"/>
    <row r="85" ht="15" customHeight="1" x14ac:dyDescent="0.25"/>
    <row r="86" ht="15" customHeight="1" x14ac:dyDescent="0.25"/>
    <row r="87" ht="120" customHeight="1" x14ac:dyDescent="0.25"/>
    <row r="88" ht="15" customHeight="1" x14ac:dyDescent="0.25"/>
    <row r="89" ht="15" customHeight="1" x14ac:dyDescent="0.25"/>
    <row r="90" ht="15" customHeight="1" x14ac:dyDescent="0.25"/>
    <row r="91" ht="15" customHeight="1" x14ac:dyDescent="0.25"/>
    <row r="92" ht="15" customHeight="1" x14ac:dyDescent="0.25"/>
    <row r="93" ht="127.5" customHeight="1" x14ac:dyDescent="0.25"/>
    <row r="94" ht="15" customHeight="1" x14ac:dyDescent="0.25"/>
    <row r="101" ht="15" customHeight="1" x14ac:dyDescent="0.25"/>
    <row r="102" ht="53.25" customHeight="1" x14ac:dyDescent="0.25"/>
    <row r="103" ht="15" customHeight="1" x14ac:dyDescent="0.25"/>
    <row r="104" ht="15" customHeight="1" x14ac:dyDescent="0.25"/>
    <row r="109" ht="15" customHeight="1" x14ac:dyDescent="0.25"/>
    <row r="111" ht="15" customHeight="1" x14ac:dyDescent="0.25"/>
    <row r="115" spans="1:7" ht="20.25" customHeight="1" x14ac:dyDescent="0.25"/>
    <row r="116" spans="1:7" ht="13.5" customHeight="1" x14ac:dyDescent="0.25"/>
    <row r="117" spans="1:7" ht="22.5" customHeight="1" x14ac:dyDescent="0.25"/>
    <row r="118" spans="1:7" ht="22.5" customHeight="1" x14ac:dyDescent="0.25"/>
    <row r="119" spans="1:7" ht="22.5" customHeight="1" x14ac:dyDescent="0.25"/>
    <row r="121" spans="1:7" ht="13.5" customHeight="1" x14ac:dyDescent="0.25"/>
    <row r="122" spans="1:7" s="3" customFormat="1" ht="23.25" customHeight="1" x14ac:dyDescent="0.25">
      <c r="A122" s="4"/>
      <c r="B122" s="5"/>
      <c r="C122" s="4"/>
      <c r="D122" s="6"/>
      <c r="E122" s="6"/>
      <c r="F122" s="7"/>
      <c r="G122" s="8"/>
    </row>
    <row r="123" spans="1:7" ht="13.5" customHeight="1" x14ac:dyDescent="0.25"/>
    <row r="124" spans="1:7" ht="13.5" customHeight="1" x14ac:dyDescent="0.25"/>
    <row r="125" spans="1:7" ht="17.100000000000001" customHeight="1" x14ac:dyDescent="0.25"/>
    <row r="126" spans="1:7" ht="15.75" customHeight="1" x14ac:dyDescent="0.25"/>
    <row r="127" spans="1:7" ht="15.75" customHeight="1" x14ac:dyDescent="0.25"/>
    <row r="128" spans="1:7" ht="15.75" customHeight="1" x14ac:dyDescent="0.25"/>
    <row r="129" spans="1:7" ht="15.75" customHeight="1" x14ac:dyDescent="0.25"/>
    <row r="130" spans="1:7" ht="15.75" customHeight="1" x14ac:dyDescent="0.25"/>
    <row r="131" spans="1:7" s="3" customFormat="1" ht="15.75" customHeight="1" x14ac:dyDescent="0.25">
      <c r="A131" s="4"/>
      <c r="B131" s="5"/>
      <c r="C131" s="4"/>
      <c r="D131" s="6"/>
      <c r="E131" s="6"/>
      <c r="F131" s="7"/>
      <c r="G131" s="8"/>
    </row>
    <row r="133" spans="1:7" ht="15.75" customHeight="1" x14ac:dyDescent="0.25"/>
    <row r="134" spans="1:7" ht="15.75" customHeight="1" x14ac:dyDescent="0.25"/>
    <row r="135" spans="1:7" s="3" customFormat="1" ht="15.75" customHeight="1" x14ac:dyDescent="0.25">
      <c r="A135" s="4"/>
      <c r="B135" s="5"/>
      <c r="C135" s="4"/>
      <c r="D135" s="6"/>
      <c r="E135" s="6"/>
      <c r="F135" s="7"/>
      <c r="G135" s="8"/>
    </row>
    <row r="136" spans="1:7" ht="15.75" customHeight="1" x14ac:dyDescent="0.25"/>
    <row r="137" spans="1:7" ht="15.75" customHeight="1" x14ac:dyDescent="0.25"/>
    <row r="138" spans="1:7" ht="15.75" customHeight="1" x14ac:dyDescent="0.25"/>
    <row r="141" spans="1:7" ht="14.1" customHeight="1" x14ac:dyDescent="0.25"/>
    <row r="142" spans="1:7" ht="27.75" customHeight="1" x14ac:dyDescent="0.25"/>
    <row r="143" spans="1:7" ht="27.75" customHeight="1" x14ac:dyDescent="0.25"/>
    <row r="144" spans="1:7" ht="27.75" customHeight="1" x14ac:dyDescent="0.25"/>
    <row r="145" ht="27.75" customHeight="1" x14ac:dyDescent="0.25"/>
  </sheetData>
  <mergeCells count="7">
    <mergeCell ref="A1:B1"/>
    <mergeCell ref="B54:C54"/>
    <mergeCell ref="B55:C55"/>
    <mergeCell ref="B56:C56"/>
    <mergeCell ref="F4:G4"/>
    <mergeCell ref="A7:G7"/>
    <mergeCell ref="A8:G8"/>
  </mergeCells>
  <pageMargins left="0.39370078740157499" right="0.196850393700787" top="0.196850393700787" bottom="0.39370078740157499" header="0.39370078740157499" footer="0.511811023622047"/>
  <pageSetup paperSize="9" scale="82" fitToHeight="0" orientation="portrait" useFirstPageNumber="1" verticalDpi="300" r:id="rId1"/>
  <headerFooter alignWithMargins="0"/>
  <rowBreaks count="1" manualBreakCount="1">
    <brk id="30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3</vt:i4>
      </vt:variant>
    </vt:vector>
  </HeadingPairs>
  <TitlesOfParts>
    <vt:vector size="4" baseType="lpstr">
      <vt:lpstr>Troškovnik</vt:lpstr>
      <vt:lpstr>Excel_BuiltIn_Print_Area_1_1</vt:lpstr>
      <vt:lpstr>Excel_BuiltIn_Print_Titles_1</vt:lpstr>
      <vt:lpstr>Troškovnik!Podrucje_ispisa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Indira Justinić</cp:lastModifiedBy>
  <cp:revision>1</cp:revision>
  <cp:lastPrinted>2026-01-26T10:28:09Z</cp:lastPrinted>
  <dcterms:created xsi:type="dcterms:W3CDTF">2017-05-16T10:37:00Z</dcterms:created>
  <dcterms:modified xsi:type="dcterms:W3CDTF">2026-02-11T12:38:37Z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11AB1AB93EFB4416B69A2D437816A19B_13</vt:lpwstr>
  </property>
  <property fmtid="{D5CDD505-2E9C-101B-9397-08002B2CF9AE}" pid="3" name="KSOProductBuildVer">
    <vt:lpwstr>1033-12.2.0.22549</vt:lpwstr>
  </property>
</Properties>
</file>